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510" yWindow="510" windowWidth="20775" windowHeight="11700" activeTab="2"/>
  </bookViews>
  <sheets>
    <sheet name="Seoul" sheetId="6" r:id="rId1"/>
    <sheet name="Asan" sheetId="1" r:id="rId2"/>
    <sheet name="Busan" sheetId="2" r:id="rId3"/>
    <sheet name="Gyeongju" sheetId="3" r:id="rId4"/>
    <sheet name="Icheon" sheetId="4" r:id="rId5"/>
    <sheet name="Incheon" sheetId="5" r:id="rId6"/>
    <sheet name="Sokcho" sheetId="7" r:id="rId7"/>
    <sheet name="Yeosu" sheetId="8" r:id="rId8"/>
  </sheets>
  <calcPr calcId="144525"/>
</workbook>
</file>

<file path=xl/calcChain.xml><?xml version="1.0" encoding="utf-8"?>
<calcChain xmlns="http://schemas.openxmlformats.org/spreadsheetml/2006/main">
  <c r="B46" i="2" l="1"/>
  <c r="B4" i="2"/>
  <c r="B4" i="8" l="1"/>
  <c r="B4" i="7"/>
  <c r="B204" i="6"/>
  <c r="B194" i="6"/>
  <c r="B159" i="6"/>
  <c r="B142" i="6"/>
  <c r="B135" i="6"/>
  <c r="B130" i="6"/>
  <c r="B115" i="6"/>
  <c r="B110" i="6"/>
  <c r="B104" i="6"/>
  <c r="B97" i="6"/>
  <c r="B90" i="6"/>
  <c r="B81" i="6"/>
  <c r="B75" i="6"/>
  <c r="B63" i="6"/>
  <c r="B44" i="6"/>
  <c r="B16" i="6"/>
  <c r="B11" i="6"/>
  <c r="B4" i="6"/>
  <c r="B27" i="5"/>
  <c r="B19" i="5"/>
  <c r="B4" i="5"/>
  <c r="B4" i="4"/>
  <c r="B4" i="3"/>
  <c r="B4" i="1"/>
</calcChain>
</file>

<file path=xl/sharedStrings.xml><?xml version="1.0" encoding="utf-8"?>
<sst xmlns="http://schemas.openxmlformats.org/spreadsheetml/2006/main" count="788" uniqueCount="181">
  <si>
    <t>Superior TWN (HJ) (2)</t>
  </si>
  <si>
    <t>Seoul: Orakai Insadong Suites,APT</t>
  </si>
  <si>
    <t>Seoul: L7 Myeongdong,DLX</t>
  </si>
  <si>
    <t>2017-11-01</t>
  </si>
  <si>
    <t>Deluxe TWN (2)</t>
  </si>
  <si>
    <t>2017-11-06</t>
  </si>
  <si>
    <t>Seoul: Signiel Seoul,SDL</t>
  </si>
  <si>
    <t>Namsan Pool Suite TWN (2)</t>
  </si>
  <si>
    <t>2017-10-16</t>
  </si>
  <si>
    <t>2017-10-10</t>
  </si>
  <si>
    <t>2017-12-30</t>
  </si>
  <si>
    <t>2017-12-31</t>
  </si>
  <si>
    <t>Suite (3)</t>
  </si>
  <si>
    <t>Namsan Pool Premier King (2)</t>
  </si>
  <si>
    <t>Park Executive Marina Suite (2)</t>
  </si>
  <si>
    <t>3 bedroom (4)</t>
  </si>
  <si>
    <t>Namsan Pool Suite King (2)</t>
  </si>
  <si>
    <t>room (max pax per room)</t>
  </si>
  <si>
    <t>Icheon: Miranda Ichon,DLX</t>
  </si>
  <si>
    <t>Superior TWN (Days) (2)</t>
  </si>
  <si>
    <t>Deluxe TWN (3)</t>
  </si>
  <si>
    <t>2017-10-09</t>
  </si>
  <si>
    <t>1 bedroom King (2)</t>
  </si>
  <si>
    <t>2017-11-13</t>
  </si>
  <si>
    <t>Family (DBL+SNGL) (3)</t>
  </si>
  <si>
    <t>2017-11-10</t>
  </si>
  <si>
    <t>Deluxe DBL (2)</t>
  </si>
  <si>
    <t>Seoul: Hotel Aventree Jongno,1</t>
  </si>
  <si>
    <t>2017-12-29</t>
  </si>
  <si>
    <t>2017-12-28</t>
  </si>
  <si>
    <t>2017-12-26</t>
  </si>
  <si>
    <t>2017-12-25</t>
  </si>
  <si>
    <t>2017-12-24</t>
  </si>
  <si>
    <t>2017-12-23</t>
  </si>
  <si>
    <t>2017-12-22</t>
  </si>
  <si>
    <t>2017-12-21</t>
  </si>
  <si>
    <t>2017-12-20</t>
  </si>
  <si>
    <t>Superior DBL (2)</t>
  </si>
  <si>
    <t>Family TWN (dbl+single) (3)</t>
  </si>
  <si>
    <t>Grand King (2)</t>
  </si>
  <si>
    <t>Sat</t>
  </si>
  <si>
    <t>Superior TWN (2)</t>
  </si>
  <si>
    <t>2017-08-23</t>
  </si>
  <si>
    <t>Grand Deluxe DBL (2)</t>
  </si>
  <si>
    <t>2017-08-04</t>
  </si>
  <si>
    <t>SUN-THU</t>
  </si>
  <si>
    <t>Superior DBL (HJ) (2)</t>
  </si>
  <si>
    <t>2017-04-05</t>
  </si>
  <si>
    <t>Seoul</t>
  </si>
  <si>
    <t>2017-03-28</t>
  </si>
  <si>
    <t>standard triple (3)</t>
  </si>
  <si>
    <t>Triple (3)</t>
  </si>
  <si>
    <t>Asan: Onyang Grand Hotel,DLX</t>
  </si>
  <si>
    <t>exb (1)</t>
  </si>
  <si>
    <t>Banyan Pool Deluxe King (2)</t>
  </si>
  <si>
    <t>day(s) of week</t>
  </si>
  <si>
    <t>2018-01-02</t>
  </si>
  <si>
    <t>Incheon: Best Western Premier Incheon Airport,DLX</t>
  </si>
  <si>
    <t>2018-01-01</t>
  </si>
  <si>
    <t>2018-01-07</t>
  </si>
  <si>
    <t>2017-02-01</t>
  </si>
  <si>
    <t>EXB (1)</t>
  </si>
  <si>
    <t>Yeosu: B&amp;Beach,1</t>
  </si>
  <si>
    <t>Seoul: Center Mark Hotel,1</t>
  </si>
  <si>
    <t>2017-08-10</t>
  </si>
  <si>
    <t>Icheon</t>
  </si>
  <si>
    <t>2017-01-31</t>
  </si>
  <si>
    <t>Seoul: Ibis Ambassador Insadong,1</t>
  </si>
  <si>
    <t>BB (1)</t>
  </si>
  <si>
    <t>Busan</t>
  </si>
  <si>
    <t>Seoul: Shilla Seoul,SDL</t>
  </si>
  <si>
    <t>Seoul: Koreana,DLX</t>
  </si>
  <si>
    <t>Superior DBL (Days) (2)</t>
  </si>
  <si>
    <t>2017-09-01</t>
  </si>
  <si>
    <t>Family TWN (dbl+dbl) (4)</t>
  </si>
  <si>
    <t>Sokcho: Ramada Sokcho Hotel,DLX</t>
  </si>
  <si>
    <t>2014-01-17</t>
  </si>
  <si>
    <t>Park King (2)</t>
  </si>
  <si>
    <t>Namsan Pool Deluxe King (2)</t>
  </si>
  <si>
    <t>Seoul: New Hilltop Hotel,2</t>
  </si>
  <si>
    <t>2018-01-10</t>
  </si>
  <si>
    <t>Fri</t>
  </si>
  <si>
    <t>Seoul: SHINA,MOTEL</t>
  </si>
  <si>
    <t>2017-08-24</t>
  </si>
  <si>
    <t>Park Deluxe TWN (2)</t>
  </si>
  <si>
    <t>Premier TWN (2)</t>
  </si>
  <si>
    <t>2017-03-01</t>
  </si>
  <si>
    <t>2018-03-31</t>
  </si>
  <si>
    <t>city</t>
  </si>
  <si>
    <t>Standard TWN (2)</t>
  </si>
  <si>
    <t>2018-02-25</t>
  </si>
  <si>
    <t>2018-02-28</t>
  </si>
  <si>
    <t>Standard Triple (3)</t>
  </si>
  <si>
    <t>Gyeongju: Hyundae Gyungju,SDL</t>
  </si>
  <si>
    <t>TWN (3)</t>
  </si>
  <si>
    <t>Incheon: Howard Johnson &amp; Days,DLX</t>
  </si>
  <si>
    <t>Family TWN (3)</t>
  </si>
  <si>
    <t>2016-07-01</t>
  </si>
  <si>
    <t>extra person surcharge</t>
  </si>
  <si>
    <t>Grand TWN (2)</t>
  </si>
  <si>
    <t>hotel</t>
  </si>
  <si>
    <t>business queen (2)</t>
  </si>
  <si>
    <t>Park Deluxe King (2)</t>
  </si>
  <si>
    <t>2018-03-04</t>
  </si>
  <si>
    <t>Asan</t>
  </si>
  <si>
    <t>Grand Premier DBL (2)</t>
  </si>
  <si>
    <t>Seoul: Rosana Boutique Hotel,1</t>
  </si>
  <si>
    <t>Incheon</t>
  </si>
  <si>
    <t>ALL</t>
  </si>
  <si>
    <t>Seoul: Hotel Nafore,3</t>
  </si>
  <si>
    <t>Busan: Park Hyatt Busan,SDL</t>
  </si>
  <si>
    <t>2017-09-25</t>
  </si>
  <si>
    <t>TWN (2)</t>
  </si>
  <si>
    <t>Gyeongju</t>
  </si>
  <si>
    <t>2018-01-31</t>
  </si>
  <si>
    <t>Premier DBL (2)</t>
  </si>
  <si>
    <t>Sokcho</t>
  </si>
  <si>
    <t>Deluxe Triple (3)</t>
  </si>
  <si>
    <t>TRIPLE (3)</t>
  </si>
  <si>
    <t>DBL (2)</t>
  </si>
  <si>
    <t>dbl+single (3)</t>
  </si>
  <si>
    <t>price valid, till</t>
  </si>
  <si>
    <t>2018-02-01</t>
  </si>
  <si>
    <t>2017-11-20</t>
  </si>
  <si>
    <t>2018-03-18</t>
  </si>
  <si>
    <t>2017-10-31</t>
  </si>
  <si>
    <t>Yeosu</t>
  </si>
  <si>
    <t>Standard Twin (2)</t>
  </si>
  <si>
    <t>Seoul: Four Points by Sheraton Seoul, Namsan,1</t>
  </si>
  <si>
    <t>2017-12-16</t>
  </si>
  <si>
    <t>2017-12-17</t>
  </si>
  <si>
    <t>2017-12-14</t>
  </si>
  <si>
    <t>2017-12-15</t>
  </si>
  <si>
    <t>Banyan Room (2)</t>
  </si>
  <si>
    <t>price valid, from</t>
  </si>
  <si>
    <t>Park Family Suite (3)</t>
  </si>
  <si>
    <t>FRI,SAT</t>
  </si>
  <si>
    <t>Family (dbl+sng) (3)</t>
  </si>
  <si>
    <t>Seoul: Banyan Tree Club and Spa Seoul,SDL</t>
  </si>
  <si>
    <t>2 bedroom (1 King+1 SNG) (3)</t>
  </si>
  <si>
    <t>Incheon: Grand Hyatt Incheon,SDL</t>
  </si>
  <si>
    <t>dbl+dbl (4)</t>
  </si>
  <si>
    <t>Executive Business Deluxe DBL (2)</t>
  </si>
  <si>
    <t>Deluxe Family TWN (3)</t>
  </si>
  <si>
    <t>Park Executive Suite (2)</t>
  </si>
  <si>
    <t>Ocean View King (2)</t>
  </si>
  <si>
    <t>2017-11-30</t>
  </si>
  <si>
    <t>2017-10-23</t>
  </si>
  <si>
    <t>Seoul: Lotte City Hotel Myeongdong,1</t>
  </si>
  <si>
    <t>Seoul: Venue g,1</t>
  </si>
  <si>
    <t>Family TWN (4)</t>
  </si>
  <si>
    <t>Seoul: Imperial Palace,SDL</t>
  </si>
  <si>
    <t>net price,USD</t>
  </si>
  <si>
    <t>Grand Deluxe TWN (2)</t>
  </si>
  <si>
    <t>Seoul: Tmark Hotel Myeongdong,BUSINESS HOTEL</t>
  </si>
  <si>
    <t>Ocean View TWN (2)</t>
  </si>
  <si>
    <t>Namsan Pool Premier Suite King (2)</t>
  </si>
  <si>
    <t>Standard DBL (2)</t>
  </si>
  <si>
    <t>2018-05-05</t>
  </si>
  <si>
    <t>2018-05-06</t>
  </si>
  <si>
    <t>2018-05-20</t>
  </si>
  <si>
    <t>2018-05-26</t>
  </si>
  <si>
    <t>2018-06-02</t>
  </si>
  <si>
    <t>2018-06-05</t>
  </si>
  <si>
    <t>2018-02-21</t>
  </si>
  <si>
    <t>2018-05-04</t>
  </si>
  <si>
    <t>2018-05-07</t>
  </si>
  <si>
    <t>2018-05-19</t>
  </si>
  <si>
    <t>2018-05-27</t>
  </si>
  <si>
    <t>2018-06-01</t>
  </si>
  <si>
    <t>Fri,Sat</t>
  </si>
  <si>
    <t>Busan: the Mark Haeundae,1</t>
  </si>
  <si>
    <t>2018-03-03</t>
  </si>
  <si>
    <t>2018-05-21</t>
  </si>
  <si>
    <t>Suite TWN (3)</t>
  </si>
  <si>
    <t>2018-02-18</t>
  </si>
  <si>
    <t>2018-02-27</t>
  </si>
  <si>
    <t>2018-05-03</t>
  </si>
  <si>
    <t>2018-05-18</t>
  </si>
  <si>
    <t>2018-05-22</t>
  </si>
  <si>
    <t>2018-06-04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</si>
</sst>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topLeftCell="A28" workbookViewId="0">
      <pane xSplit="8" topLeftCell="I1" activePane="topRight" state="frozen"/>
      <selection pane="topRight" activeCell="L12" sqref="L12"/>
    </sheetView>
  </sheetViews>
  <sheetFormatPr defaultRowHeight="15" x14ac:dyDescent="0.25"/>
  <cols>
    <col min="7" max="7" width="20.85546875" customWidth="1"/>
    <col min="8" max="8" width="25.7109375" customWidth="1"/>
  </cols>
  <sheetData>
    <row r="1" spans="1:8" x14ac:dyDescent="0.25">
      <c r="A1" s="1" t="s">
        <v>88</v>
      </c>
      <c r="B1" s="1" t="s">
        <v>100</v>
      </c>
      <c r="C1" s="1" t="s">
        <v>17</v>
      </c>
      <c r="D1" s="1" t="s">
        <v>55</v>
      </c>
      <c r="E1" s="1" t="s">
        <v>152</v>
      </c>
      <c r="F1" s="1" t="s">
        <v>98</v>
      </c>
      <c r="G1" s="1" t="s">
        <v>134</v>
      </c>
      <c r="H1" s="1" t="s">
        <v>121</v>
      </c>
    </row>
    <row r="2" spans="1:8" x14ac:dyDescent="0.25">
      <c r="A2" s="1" t="s">
        <v>48</v>
      </c>
    </row>
    <row r="3" spans="1:8" x14ac:dyDescent="0.25">
      <c r="A3" s="1" t="s">
        <v>70</v>
      </c>
    </row>
    <row r="4" spans="1:8" x14ac:dyDescent="0.25">
      <c r="A4" t="s">
        <v>48</v>
      </c>
      <c r="B4" t="str">
        <f>HYPERLINK("https://intetour.com/ru/prices/hotel_price/63/", "Shilla Seoul")</f>
        <v>Shilla Seoul</v>
      </c>
      <c r="G4" t="s">
        <v>49</v>
      </c>
      <c r="H4" t="s">
        <v>11</v>
      </c>
    </row>
    <row r="5" spans="1:8" x14ac:dyDescent="0.25">
      <c r="C5" t="s">
        <v>68</v>
      </c>
      <c r="D5" t="s">
        <v>108</v>
      </c>
      <c r="E5">
        <v>36.299999999999997</v>
      </c>
    </row>
    <row r="6" spans="1:8" x14ac:dyDescent="0.25">
      <c r="C6" t="s">
        <v>26</v>
      </c>
      <c r="D6" t="s">
        <v>108</v>
      </c>
      <c r="E6">
        <v>278.3</v>
      </c>
      <c r="F6">
        <v>60.5</v>
      </c>
    </row>
    <row r="7" spans="1:8" x14ac:dyDescent="0.25">
      <c r="C7" t="s">
        <v>4</v>
      </c>
      <c r="D7" t="s">
        <v>108</v>
      </c>
      <c r="E7">
        <v>278.3</v>
      </c>
      <c r="F7">
        <v>60.5</v>
      </c>
    </row>
    <row r="8" spans="1:8" x14ac:dyDescent="0.25">
      <c r="C8" t="s">
        <v>61</v>
      </c>
      <c r="D8" t="s">
        <v>108</v>
      </c>
      <c r="E8">
        <v>60.5</v>
      </c>
    </row>
    <row r="9" spans="1:8" x14ac:dyDescent="0.25">
      <c r="C9" t="s">
        <v>142</v>
      </c>
      <c r="D9" t="s">
        <v>108</v>
      </c>
      <c r="E9">
        <v>459.8</v>
      </c>
      <c r="F9">
        <v>96.8</v>
      </c>
    </row>
    <row r="10" spans="1:8" x14ac:dyDescent="0.25">
      <c r="A10" s="1" t="s">
        <v>151</v>
      </c>
    </row>
    <row r="11" spans="1:8" x14ac:dyDescent="0.25">
      <c r="A11" t="s">
        <v>48</v>
      </c>
      <c r="B11" t="str">
        <f>HYPERLINK("https://intetour.com/ru/prices/hotel_price/97/", "Imperial Palace")</f>
        <v>Imperial Palace</v>
      </c>
      <c r="G11" t="s">
        <v>111</v>
      </c>
      <c r="H11" t="s">
        <v>33</v>
      </c>
    </row>
    <row r="12" spans="1:8" x14ac:dyDescent="0.25">
      <c r="C12" t="s">
        <v>68</v>
      </c>
      <c r="D12" t="s">
        <v>108</v>
      </c>
      <c r="E12">
        <v>26.62</v>
      </c>
    </row>
    <row r="13" spans="1:8" x14ac:dyDescent="0.25">
      <c r="C13" t="s">
        <v>37</v>
      </c>
      <c r="D13" t="s">
        <v>108</v>
      </c>
      <c r="E13">
        <v>96.8</v>
      </c>
    </row>
    <row r="14" spans="1:8" x14ac:dyDescent="0.25">
      <c r="C14" t="s">
        <v>41</v>
      </c>
      <c r="D14" t="s">
        <v>108</v>
      </c>
      <c r="E14">
        <v>96.8</v>
      </c>
    </row>
    <row r="15" spans="1:8" x14ac:dyDescent="0.25">
      <c r="A15" s="1" t="s">
        <v>138</v>
      </c>
    </row>
    <row r="16" spans="1:8" x14ac:dyDescent="0.25">
      <c r="A16" t="s">
        <v>48</v>
      </c>
      <c r="B16" t="str">
        <f>HYPERLINK("https://intetour.com/ru/prices/hotel_price/188/", "Banyan Tree Club and Spa Seoul")</f>
        <v>Banyan Tree Club and Spa Seoul</v>
      </c>
      <c r="G16" t="s">
        <v>9</v>
      </c>
      <c r="H16" t="s">
        <v>35</v>
      </c>
    </row>
    <row r="17" spans="3:6" x14ac:dyDescent="0.25">
      <c r="C17" t="s">
        <v>54</v>
      </c>
      <c r="D17" t="s">
        <v>136</v>
      </c>
      <c r="E17">
        <v>462</v>
      </c>
      <c r="F17">
        <v>110</v>
      </c>
    </row>
    <row r="18" spans="3:6" x14ac:dyDescent="0.25">
      <c r="C18" t="s">
        <v>54</v>
      </c>
      <c r="D18" t="s">
        <v>45</v>
      </c>
      <c r="E18">
        <v>385</v>
      </c>
      <c r="F18">
        <v>110</v>
      </c>
    </row>
    <row r="19" spans="3:6" x14ac:dyDescent="0.25">
      <c r="C19" t="s">
        <v>133</v>
      </c>
      <c r="D19" t="s">
        <v>136</v>
      </c>
      <c r="E19">
        <v>407</v>
      </c>
      <c r="F19">
        <v>110</v>
      </c>
    </row>
    <row r="20" spans="3:6" x14ac:dyDescent="0.25">
      <c r="C20" t="s">
        <v>133</v>
      </c>
      <c r="D20" t="s">
        <v>45</v>
      </c>
      <c r="E20">
        <v>330</v>
      </c>
      <c r="F20">
        <v>110</v>
      </c>
    </row>
    <row r="21" spans="3:6" x14ac:dyDescent="0.25">
      <c r="C21" t="s">
        <v>68</v>
      </c>
      <c r="D21" t="s">
        <v>108</v>
      </c>
      <c r="E21">
        <v>45</v>
      </c>
    </row>
    <row r="22" spans="3:6" x14ac:dyDescent="0.25">
      <c r="C22" t="s">
        <v>61</v>
      </c>
      <c r="D22" t="s">
        <v>108</v>
      </c>
      <c r="E22">
        <v>110</v>
      </c>
    </row>
    <row r="23" spans="3:6" x14ac:dyDescent="0.25">
      <c r="C23" t="s">
        <v>78</v>
      </c>
      <c r="D23" t="s">
        <v>136</v>
      </c>
      <c r="E23">
        <v>495</v>
      </c>
      <c r="F23">
        <v>110</v>
      </c>
    </row>
    <row r="24" spans="3:6" x14ac:dyDescent="0.25">
      <c r="C24" t="s">
        <v>78</v>
      </c>
      <c r="D24" t="s">
        <v>45</v>
      </c>
      <c r="E24">
        <v>418</v>
      </c>
      <c r="F24">
        <v>110</v>
      </c>
    </row>
    <row r="25" spans="3:6" x14ac:dyDescent="0.25">
      <c r="C25" t="s">
        <v>13</v>
      </c>
      <c r="D25" t="s">
        <v>136</v>
      </c>
      <c r="E25">
        <v>528</v>
      </c>
      <c r="F25">
        <v>110</v>
      </c>
    </row>
    <row r="26" spans="3:6" x14ac:dyDescent="0.25">
      <c r="C26" t="s">
        <v>13</v>
      </c>
      <c r="D26" t="s">
        <v>45</v>
      </c>
      <c r="E26">
        <v>451</v>
      </c>
      <c r="F26">
        <v>110</v>
      </c>
    </row>
    <row r="27" spans="3:6" x14ac:dyDescent="0.25">
      <c r="C27" t="s">
        <v>156</v>
      </c>
      <c r="D27" t="s">
        <v>136</v>
      </c>
      <c r="E27">
        <v>693</v>
      </c>
      <c r="F27">
        <v>110</v>
      </c>
    </row>
    <row r="28" spans="3:6" x14ac:dyDescent="0.25">
      <c r="C28" t="s">
        <v>156</v>
      </c>
      <c r="D28" t="s">
        <v>45</v>
      </c>
      <c r="E28">
        <v>616</v>
      </c>
      <c r="F28">
        <v>110</v>
      </c>
    </row>
    <row r="29" spans="3:6" x14ac:dyDescent="0.25">
      <c r="C29" t="s">
        <v>16</v>
      </c>
      <c r="D29" t="s">
        <v>136</v>
      </c>
      <c r="E29">
        <v>583</v>
      </c>
      <c r="F29">
        <v>110</v>
      </c>
    </row>
    <row r="30" spans="3:6" x14ac:dyDescent="0.25">
      <c r="C30" t="s">
        <v>16</v>
      </c>
      <c r="D30" t="s">
        <v>45</v>
      </c>
      <c r="E30">
        <v>506</v>
      </c>
      <c r="F30">
        <v>110</v>
      </c>
    </row>
    <row r="31" spans="3:6" x14ac:dyDescent="0.25">
      <c r="C31" t="s">
        <v>7</v>
      </c>
      <c r="D31" t="s">
        <v>136</v>
      </c>
      <c r="E31">
        <v>583</v>
      </c>
      <c r="F31">
        <v>110</v>
      </c>
    </row>
    <row r="32" spans="3:6" x14ac:dyDescent="0.25">
      <c r="C32" t="s">
        <v>7</v>
      </c>
      <c r="D32" t="s">
        <v>45</v>
      </c>
      <c r="E32">
        <v>506</v>
      </c>
      <c r="F32">
        <v>110</v>
      </c>
    </row>
    <row r="33" spans="1:8" x14ac:dyDescent="0.25">
      <c r="G33" t="s">
        <v>34</v>
      </c>
      <c r="H33" t="s">
        <v>56</v>
      </c>
    </row>
    <row r="34" spans="1:8" x14ac:dyDescent="0.25">
      <c r="C34" t="s">
        <v>54</v>
      </c>
      <c r="D34" t="s">
        <v>108</v>
      </c>
      <c r="E34">
        <v>561</v>
      </c>
      <c r="F34">
        <v>110</v>
      </c>
    </row>
    <row r="35" spans="1:8" x14ac:dyDescent="0.25">
      <c r="C35" t="s">
        <v>133</v>
      </c>
      <c r="D35" t="s">
        <v>108</v>
      </c>
      <c r="E35">
        <v>517</v>
      </c>
      <c r="F35">
        <v>110</v>
      </c>
    </row>
    <row r="36" spans="1:8" x14ac:dyDescent="0.25">
      <c r="C36" t="s">
        <v>68</v>
      </c>
      <c r="D36" t="s">
        <v>108</v>
      </c>
      <c r="E36">
        <v>45</v>
      </c>
    </row>
    <row r="37" spans="1:8" x14ac:dyDescent="0.25">
      <c r="C37" t="s">
        <v>61</v>
      </c>
      <c r="D37" t="s">
        <v>108</v>
      </c>
      <c r="E37">
        <v>110</v>
      </c>
    </row>
    <row r="38" spans="1:8" x14ac:dyDescent="0.25">
      <c r="C38" t="s">
        <v>78</v>
      </c>
      <c r="D38" t="s">
        <v>108</v>
      </c>
      <c r="E38">
        <v>671</v>
      </c>
      <c r="F38">
        <v>110</v>
      </c>
    </row>
    <row r="39" spans="1:8" x14ac:dyDescent="0.25">
      <c r="C39" t="s">
        <v>13</v>
      </c>
      <c r="D39" t="s">
        <v>108</v>
      </c>
      <c r="E39">
        <v>726</v>
      </c>
      <c r="F39">
        <v>110</v>
      </c>
    </row>
    <row r="40" spans="1:8" x14ac:dyDescent="0.25">
      <c r="C40" t="s">
        <v>156</v>
      </c>
      <c r="D40" t="s">
        <v>108</v>
      </c>
      <c r="E40">
        <v>947</v>
      </c>
      <c r="F40">
        <v>110</v>
      </c>
    </row>
    <row r="41" spans="1:8" x14ac:dyDescent="0.25">
      <c r="C41" t="s">
        <v>16</v>
      </c>
      <c r="D41" t="s">
        <v>108</v>
      </c>
      <c r="E41">
        <v>847</v>
      </c>
      <c r="F41">
        <v>110</v>
      </c>
    </row>
    <row r="42" spans="1:8" x14ac:dyDescent="0.25">
      <c r="C42" t="s">
        <v>7</v>
      </c>
      <c r="D42" t="s">
        <v>108</v>
      </c>
      <c r="E42">
        <v>847</v>
      </c>
      <c r="F42">
        <v>110</v>
      </c>
    </row>
    <row r="43" spans="1:8" x14ac:dyDescent="0.25">
      <c r="A43" s="1" t="s">
        <v>6</v>
      </c>
    </row>
    <row r="44" spans="1:8" x14ac:dyDescent="0.25">
      <c r="A44" t="s">
        <v>48</v>
      </c>
      <c r="B44" t="str">
        <f>HYPERLINK("https://intetour.com/ru/prices/hotel_price/307/", "Signiel Seoul")</f>
        <v>Signiel Seoul</v>
      </c>
      <c r="G44" t="s">
        <v>9</v>
      </c>
      <c r="H44" t="s">
        <v>35</v>
      </c>
    </row>
    <row r="45" spans="1:8" x14ac:dyDescent="0.25">
      <c r="G45" t="s">
        <v>31</v>
      </c>
      <c r="H45" t="s">
        <v>29</v>
      </c>
    </row>
    <row r="46" spans="1:8" x14ac:dyDescent="0.25">
      <c r="C46" t="s">
        <v>68</v>
      </c>
      <c r="D46" t="s">
        <v>108</v>
      </c>
      <c r="E46">
        <v>42.35</v>
      </c>
    </row>
    <row r="47" spans="1:8" x14ac:dyDescent="0.25">
      <c r="C47" t="s">
        <v>26</v>
      </c>
      <c r="D47" t="s">
        <v>108</v>
      </c>
      <c r="E47">
        <v>423.5</v>
      </c>
    </row>
    <row r="48" spans="1:8" x14ac:dyDescent="0.25">
      <c r="C48" t="s">
        <v>43</v>
      </c>
      <c r="D48" t="s">
        <v>108</v>
      </c>
      <c r="E48">
        <v>459.8</v>
      </c>
    </row>
    <row r="49" spans="1:8" x14ac:dyDescent="0.25">
      <c r="C49" t="s">
        <v>153</v>
      </c>
      <c r="D49" t="s">
        <v>108</v>
      </c>
      <c r="E49">
        <v>459.8</v>
      </c>
    </row>
    <row r="50" spans="1:8" x14ac:dyDescent="0.25">
      <c r="C50" t="s">
        <v>105</v>
      </c>
      <c r="D50" t="s">
        <v>108</v>
      </c>
      <c r="E50">
        <v>532.4</v>
      </c>
    </row>
    <row r="51" spans="1:8" x14ac:dyDescent="0.25">
      <c r="C51" t="s">
        <v>115</v>
      </c>
      <c r="D51" t="s">
        <v>108</v>
      </c>
      <c r="E51">
        <v>496.1</v>
      </c>
    </row>
    <row r="52" spans="1:8" x14ac:dyDescent="0.25">
      <c r="C52" t="s">
        <v>85</v>
      </c>
      <c r="D52" t="s">
        <v>108</v>
      </c>
      <c r="E52">
        <v>496.1</v>
      </c>
    </row>
    <row r="53" spans="1:8" x14ac:dyDescent="0.25">
      <c r="G53" t="s">
        <v>34</v>
      </c>
      <c r="H53" t="s">
        <v>32</v>
      </c>
    </row>
    <row r="54" spans="1:8" x14ac:dyDescent="0.25">
      <c r="G54" t="s">
        <v>28</v>
      </c>
      <c r="H54" t="s">
        <v>11</v>
      </c>
    </row>
    <row r="55" spans="1:8" x14ac:dyDescent="0.25">
      <c r="C55" t="s">
        <v>68</v>
      </c>
      <c r="D55" t="s">
        <v>108</v>
      </c>
      <c r="E55">
        <v>42.35</v>
      </c>
    </row>
    <row r="56" spans="1:8" x14ac:dyDescent="0.25">
      <c r="C56" t="s">
        <v>26</v>
      </c>
      <c r="D56" t="s">
        <v>108</v>
      </c>
      <c r="E56">
        <v>484</v>
      </c>
    </row>
    <row r="57" spans="1:8" x14ac:dyDescent="0.25">
      <c r="C57" t="s">
        <v>43</v>
      </c>
      <c r="D57" t="s">
        <v>108</v>
      </c>
      <c r="E57">
        <v>520.29999999999995</v>
      </c>
    </row>
    <row r="58" spans="1:8" x14ac:dyDescent="0.25">
      <c r="C58" t="s">
        <v>153</v>
      </c>
      <c r="D58" t="s">
        <v>108</v>
      </c>
      <c r="E58">
        <v>520.29999999999995</v>
      </c>
    </row>
    <row r="59" spans="1:8" x14ac:dyDescent="0.25">
      <c r="C59" t="s">
        <v>105</v>
      </c>
      <c r="D59" t="s">
        <v>108</v>
      </c>
      <c r="E59">
        <v>592.9</v>
      </c>
    </row>
    <row r="60" spans="1:8" x14ac:dyDescent="0.25">
      <c r="C60" t="s">
        <v>115</v>
      </c>
      <c r="D60" t="s">
        <v>108</v>
      </c>
      <c r="E60">
        <v>556.6</v>
      </c>
    </row>
    <row r="61" spans="1:8" x14ac:dyDescent="0.25">
      <c r="C61" t="s">
        <v>85</v>
      </c>
      <c r="D61" t="s">
        <v>108</v>
      </c>
      <c r="E61">
        <v>556.6</v>
      </c>
    </row>
    <row r="62" spans="1:8" x14ac:dyDescent="0.25">
      <c r="A62" s="1" t="s">
        <v>71</v>
      </c>
    </row>
    <row r="63" spans="1:8" x14ac:dyDescent="0.25">
      <c r="A63" t="s">
        <v>48</v>
      </c>
      <c r="B63" t="str">
        <f>HYPERLINK("https://intetour.com/ru/prices/hotel_price/24/", "Koreana")</f>
        <v>Koreana</v>
      </c>
      <c r="G63" t="s">
        <v>42</v>
      </c>
      <c r="H63" t="s">
        <v>35</v>
      </c>
    </row>
    <row r="64" spans="1:8" x14ac:dyDescent="0.25">
      <c r="G64" t="s">
        <v>30</v>
      </c>
      <c r="H64" t="s">
        <v>28</v>
      </c>
    </row>
    <row r="65" spans="1:8" x14ac:dyDescent="0.25">
      <c r="G65" t="s">
        <v>58</v>
      </c>
      <c r="H65" t="s">
        <v>87</v>
      </c>
    </row>
    <row r="66" spans="1:8" x14ac:dyDescent="0.25">
      <c r="C66" t="s">
        <v>68</v>
      </c>
      <c r="D66" t="s">
        <v>108</v>
      </c>
      <c r="E66">
        <v>18.149999999999999</v>
      </c>
    </row>
    <row r="67" spans="1:8" x14ac:dyDescent="0.25">
      <c r="C67" t="s">
        <v>101</v>
      </c>
      <c r="D67" t="s">
        <v>136</v>
      </c>
      <c r="E67">
        <v>121</v>
      </c>
    </row>
    <row r="68" spans="1:8" x14ac:dyDescent="0.25">
      <c r="C68" t="s">
        <v>101</v>
      </c>
      <c r="D68" t="s">
        <v>45</v>
      </c>
      <c r="E68">
        <v>99</v>
      </c>
    </row>
    <row r="69" spans="1:8" x14ac:dyDescent="0.25">
      <c r="C69" t="s">
        <v>119</v>
      </c>
      <c r="D69" t="s">
        <v>136</v>
      </c>
      <c r="E69">
        <v>88</v>
      </c>
    </row>
    <row r="70" spans="1:8" x14ac:dyDescent="0.25">
      <c r="C70" t="s">
        <v>119</v>
      </c>
      <c r="D70" t="s">
        <v>45</v>
      </c>
      <c r="E70">
        <v>77</v>
      </c>
    </row>
    <row r="71" spans="1:8" x14ac:dyDescent="0.25">
      <c r="C71" t="s">
        <v>61</v>
      </c>
      <c r="D71" t="s">
        <v>108</v>
      </c>
      <c r="E71">
        <v>33</v>
      </c>
    </row>
    <row r="72" spans="1:8" x14ac:dyDescent="0.25">
      <c r="C72" t="s">
        <v>112</v>
      </c>
      <c r="D72" t="s">
        <v>136</v>
      </c>
      <c r="E72">
        <v>88</v>
      </c>
    </row>
    <row r="73" spans="1:8" x14ac:dyDescent="0.25">
      <c r="C73" t="s">
        <v>112</v>
      </c>
      <c r="D73" t="s">
        <v>45</v>
      </c>
      <c r="E73">
        <v>77</v>
      </c>
    </row>
    <row r="74" spans="1:8" x14ac:dyDescent="0.25">
      <c r="A74" s="1" t="s">
        <v>2</v>
      </c>
    </row>
    <row r="75" spans="1:8" x14ac:dyDescent="0.25">
      <c r="A75" t="s">
        <v>48</v>
      </c>
      <c r="B75" t="str">
        <f>HYPERLINK("https://intetour.com/ru/prices/hotel_price/286/", "L7 Myeongdong")</f>
        <v>L7 Myeongdong</v>
      </c>
      <c r="G75" t="s">
        <v>83</v>
      </c>
      <c r="H75" t="s">
        <v>32</v>
      </c>
    </row>
    <row r="76" spans="1:8" x14ac:dyDescent="0.25">
      <c r="C76" t="s">
        <v>68</v>
      </c>
      <c r="D76" t="s">
        <v>108</v>
      </c>
      <c r="E76">
        <v>19.8</v>
      </c>
    </row>
    <row r="77" spans="1:8" x14ac:dyDescent="0.25">
      <c r="C77" t="s">
        <v>96</v>
      </c>
      <c r="D77" t="s">
        <v>108</v>
      </c>
      <c r="E77">
        <v>198</v>
      </c>
    </row>
    <row r="78" spans="1:8" x14ac:dyDescent="0.25">
      <c r="C78" t="s">
        <v>157</v>
      </c>
      <c r="D78" t="s">
        <v>108</v>
      </c>
      <c r="E78">
        <v>143</v>
      </c>
    </row>
    <row r="79" spans="1:8" x14ac:dyDescent="0.25">
      <c r="C79" t="s">
        <v>89</v>
      </c>
      <c r="D79" t="s">
        <v>108</v>
      </c>
      <c r="E79">
        <v>143</v>
      </c>
    </row>
    <row r="80" spans="1:8" x14ac:dyDescent="0.25">
      <c r="A80" s="1" t="s">
        <v>63</v>
      </c>
    </row>
    <row r="81" spans="1:8" x14ac:dyDescent="0.25">
      <c r="A81" t="s">
        <v>48</v>
      </c>
      <c r="B81" t="str">
        <f>HYPERLINK("https://intetour.com/ru/prices/hotel_price/192/", "Center Mark Hotel")</f>
        <v>Center Mark Hotel</v>
      </c>
      <c r="G81" t="s">
        <v>86</v>
      </c>
      <c r="H81" t="s">
        <v>146</v>
      </c>
    </row>
    <row r="82" spans="1:8" x14ac:dyDescent="0.25">
      <c r="C82" t="s">
        <v>68</v>
      </c>
      <c r="D82" t="s">
        <v>108</v>
      </c>
      <c r="E82">
        <v>13.2</v>
      </c>
    </row>
    <row r="83" spans="1:8" x14ac:dyDescent="0.25">
      <c r="C83" t="s">
        <v>119</v>
      </c>
      <c r="D83" t="s">
        <v>136</v>
      </c>
      <c r="E83">
        <v>110</v>
      </c>
    </row>
    <row r="84" spans="1:8" x14ac:dyDescent="0.25">
      <c r="C84" t="s">
        <v>119</v>
      </c>
      <c r="D84" t="s">
        <v>45</v>
      </c>
      <c r="E84">
        <v>93.5</v>
      </c>
    </row>
    <row r="85" spans="1:8" x14ac:dyDescent="0.25">
      <c r="C85" t="s">
        <v>50</v>
      </c>
      <c r="D85" t="s">
        <v>136</v>
      </c>
      <c r="E85">
        <v>143</v>
      </c>
    </row>
    <row r="86" spans="1:8" x14ac:dyDescent="0.25">
      <c r="C86" t="s">
        <v>50</v>
      </c>
      <c r="D86" t="s">
        <v>45</v>
      </c>
      <c r="E86">
        <v>126.5</v>
      </c>
    </row>
    <row r="87" spans="1:8" x14ac:dyDescent="0.25">
      <c r="C87" t="s">
        <v>112</v>
      </c>
      <c r="D87" t="s">
        <v>136</v>
      </c>
      <c r="E87">
        <v>110</v>
      </c>
    </row>
    <row r="88" spans="1:8" x14ac:dyDescent="0.25">
      <c r="C88" t="s">
        <v>112</v>
      </c>
      <c r="D88" t="s">
        <v>45</v>
      </c>
      <c r="E88">
        <v>93.5</v>
      </c>
    </row>
    <row r="89" spans="1:8" x14ac:dyDescent="0.25">
      <c r="A89" s="1" t="s">
        <v>27</v>
      </c>
    </row>
    <row r="90" spans="1:8" x14ac:dyDescent="0.25">
      <c r="A90" t="s">
        <v>48</v>
      </c>
      <c r="B90" t="str">
        <f>HYPERLINK("https://intetour.com/ru/prices/hotel_price/212/", "Hotel Aventree Jongno")</f>
        <v>Hotel Aventree Jongno</v>
      </c>
      <c r="G90" t="s">
        <v>44</v>
      </c>
      <c r="H90" t="s">
        <v>91</v>
      </c>
    </row>
    <row r="91" spans="1:8" x14ac:dyDescent="0.25">
      <c r="C91" t="s">
        <v>68</v>
      </c>
      <c r="D91" t="s">
        <v>108</v>
      </c>
      <c r="E91">
        <v>8.8000000000000007</v>
      </c>
    </row>
    <row r="92" spans="1:8" x14ac:dyDescent="0.25">
      <c r="C92" t="s">
        <v>20</v>
      </c>
      <c r="D92" t="s">
        <v>108</v>
      </c>
      <c r="E92">
        <v>70</v>
      </c>
    </row>
    <row r="93" spans="1:8" x14ac:dyDescent="0.25">
      <c r="C93" t="s">
        <v>157</v>
      </c>
      <c r="D93" t="s">
        <v>108</v>
      </c>
      <c r="E93">
        <v>65</v>
      </c>
    </row>
    <row r="94" spans="1:8" x14ac:dyDescent="0.25">
      <c r="C94" t="s">
        <v>89</v>
      </c>
      <c r="D94" t="s">
        <v>108</v>
      </c>
      <c r="E94">
        <v>65</v>
      </c>
    </row>
    <row r="95" spans="1:8" x14ac:dyDescent="0.25">
      <c r="C95" t="s">
        <v>51</v>
      </c>
      <c r="D95" t="s">
        <v>108</v>
      </c>
      <c r="E95">
        <v>70</v>
      </c>
    </row>
    <row r="96" spans="1:8" x14ac:dyDescent="0.25">
      <c r="A96" s="1" t="s">
        <v>106</v>
      </c>
    </row>
    <row r="97" spans="1:8" x14ac:dyDescent="0.25">
      <c r="A97" t="s">
        <v>48</v>
      </c>
      <c r="B97" t="str">
        <f>HYPERLINK("https://intetour.com/ru/prices/hotel_price/215/", "Rosana Boutique Hotel")</f>
        <v>Rosana Boutique Hotel</v>
      </c>
      <c r="G97" t="s">
        <v>60</v>
      </c>
      <c r="H97" t="s">
        <v>11</v>
      </c>
    </row>
    <row r="98" spans="1:8" x14ac:dyDescent="0.25">
      <c r="C98" t="s">
        <v>68</v>
      </c>
      <c r="D98" t="s">
        <v>108</v>
      </c>
      <c r="E98">
        <v>10</v>
      </c>
    </row>
    <row r="99" spans="1:8" x14ac:dyDescent="0.25">
      <c r="C99" t="s">
        <v>119</v>
      </c>
      <c r="D99" t="s">
        <v>108</v>
      </c>
      <c r="E99">
        <v>100</v>
      </c>
    </row>
    <row r="100" spans="1:8" x14ac:dyDescent="0.25">
      <c r="C100" t="s">
        <v>137</v>
      </c>
      <c r="D100" t="s">
        <v>108</v>
      </c>
      <c r="E100">
        <v>130</v>
      </c>
    </row>
    <row r="101" spans="1:8" x14ac:dyDescent="0.25">
      <c r="C101" t="s">
        <v>118</v>
      </c>
      <c r="D101" t="s">
        <v>108</v>
      </c>
      <c r="E101">
        <v>130</v>
      </c>
    </row>
    <row r="102" spans="1:8" x14ac:dyDescent="0.25">
      <c r="C102" t="s">
        <v>112</v>
      </c>
      <c r="D102" t="s">
        <v>108</v>
      </c>
      <c r="E102">
        <v>100</v>
      </c>
    </row>
    <row r="103" spans="1:8" x14ac:dyDescent="0.25">
      <c r="A103" s="1" t="s">
        <v>148</v>
      </c>
    </row>
    <row r="104" spans="1:8" x14ac:dyDescent="0.25">
      <c r="A104" t="s">
        <v>48</v>
      </c>
      <c r="B104" t="str">
        <f>HYPERLINK("https://intetour.com/ru/prices/hotel_price/287/", "Lotte City Hotel Myeongdong")</f>
        <v>Lotte City Hotel Myeongdong</v>
      </c>
      <c r="G104" t="s">
        <v>47</v>
      </c>
      <c r="H104" t="s">
        <v>11</v>
      </c>
    </row>
    <row r="105" spans="1:8" x14ac:dyDescent="0.25">
      <c r="C105" t="s">
        <v>68</v>
      </c>
      <c r="D105" t="s">
        <v>108</v>
      </c>
      <c r="E105">
        <v>19.8</v>
      </c>
    </row>
    <row r="106" spans="1:8" x14ac:dyDescent="0.25">
      <c r="C106" t="s">
        <v>143</v>
      </c>
      <c r="D106" t="s">
        <v>108</v>
      </c>
      <c r="E106">
        <v>121</v>
      </c>
    </row>
    <row r="107" spans="1:8" x14ac:dyDescent="0.25">
      <c r="C107" t="s">
        <v>157</v>
      </c>
      <c r="D107" t="s">
        <v>108</v>
      </c>
      <c r="E107">
        <v>110</v>
      </c>
    </row>
    <row r="108" spans="1:8" x14ac:dyDescent="0.25">
      <c r="C108" t="s">
        <v>41</v>
      </c>
      <c r="D108" t="s">
        <v>108</v>
      </c>
      <c r="E108">
        <v>110</v>
      </c>
    </row>
    <row r="109" spans="1:8" x14ac:dyDescent="0.25">
      <c r="A109" s="1" t="s">
        <v>128</v>
      </c>
    </row>
    <row r="110" spans="1:8" x14ac:dyDescent="0.25">
      <c r="A110" t="s">
        <v>48</v>
      </c>
      <c r="B110" t="str">
        <f>HYPERLINK("https://intetour.com/ru/prices/hotel_price/315/", "Four Points by Sheraton Seoul, Namsan")</f>
        <v>Four Points by Sheraton Seoul, Namsan</v>
      </c>
      <c r="G110" t="s">
        <v>73</v>
      </c>
      <c r="H110" t="s">
        <v>34</v>
      </c>
    </row>
    <row r="111" spans="1:8" x14ac:dyDescent="0.25">
      <c r="C111" t="s">
        <v>68</v>
      </c>
      <c r="D111" t="s">
        <v>108</v>
      </c>
      <c r="E111">
        <v>18.149999999999999</v>
      </c>
    </row>
    <row r="112" spans="1:8" x14ac:dyDescent="0.25">
      <c r="C112" t="s">
        <v>37</v>
      </c>
      <c r="D112" t="s">
        <v>108</v>
      </c>
      <c r="E112">
        <v>121</v>
      </c>
    </row>
    <row r="113" spans="1:8" x14ac:dyDescent="0.25">
      <c r="C113" t="s">
        <v>41</v>
      </c>
      <c r="D113" t="s">
        <v>108</v>
      </c>
      <c r="E113">
        <v>121</v>
      </c>
    </row>
    <row r="114" spans="1:8" x14ac:dyDescent="0.25">
      <c r="A114" s="1" t="s">
        <v>149</v>
      </c>
    </row>
    <row r="115" spans="1:8" x14ac:dyDescent="0.25">
      <c r="A115" t="s">
        <v>48</v>
      </c>
      <c r="B115" t="str">
        <f>HYPERLINK("https://intetour.com/ru/prices/hotel_price/318/", "Venue g")</f>
        <v>Venue g</v>
      </c>
      <c r="G115" t="s">
        <v>64</v>
      </c>
      <c r="H115" t="s">
        <v>35</v>
      </c>
    </row>
    <row r="116" spans="1:8" x14ac:dyDescent="0.25">
      <c r="G116" t="s">
        <v>58</v>
      </c>
      <c r="H116" t="s">
        <v>87</v>
      </c>
    </row>
    <row r="117" spans="1:8" x14ac:dyDescent="0.25">
      <c r="C117" t="s">
        <v>68</v>
      </c>
      <c r="D117" t="s">
        <v>108</v>
      </c>
      <c r="E117">
        <v>5.5</v>
      </c>
    </row>
    <row r="118" spans="1:8" x14ac:dyDescent="0.25">
      <c r="C118" t="s">
        <v>117</v>
      </c>
      <c r="D118" t="s">
        <v>136</v>
      </c>
      <c r="E118">
        <v>99</v>
      </c>
    </row>
    <row r="119" spans="1:8" x14ac:dyDescent="0.25">
      <c r="C119" t="s">
        <v>117</v>
      </c>
      <c r="D119" t="s">
        <v>45</v>
      </c>
      <c r="E119">
        <v>88</v>
      </c>
    </row>
    <row r="120" spans="1:8" x14ac:dyDescent="0.25">
      <c r="C120" t="s">
        <v>37</v>
      </c>
      <c r="D120" t="s">
        <v>136</v>
      </c>
      <c r="E120">
        <v>66</v>
      </c>
    </row>
    <row r="121" spans="1:8" x14ac:dyDescent="0.25">
      <c r="C121" t="s">
        <v>37</v>
      </c>
      <c r="D121" t="s">
        <v>45</v>
      </c>
      <c r="E121">
        <v>55</v>
      </c>
    </row>
    <row r="122" spans="1:8" x14ac:dyDescent="0.25">
      <c r="C122" t="s">
        <v>41</v>
      </c>
      <c r="D122" t="s">
        <v>136</v>
      </c>
      <c r="E122">
        <v>66</v>
      </c>
    </row>
    <row r="123" spans="1:8" x14ac:dyDescent="0.25">
      <c r="C123" t="s">
        <v>41</v>
      </c>
      <c r="D123" t="s">
        <v>45</v>
      </c>
      <c r="E123">
        <v>55</v>
      </c>
    </row>
    <row r="124" spans="1:8" x14ac:dyDescent="0.25">
      <c r="G124" t="s">
        <v>34</v>
      </c>
      <c r="H124" t="s">
        <v>11</v>
      </c>
    </row>
    <row r="125" spans="1:8" x14ac:dyDescent="0.25">
      <c r="C125" t="s">
        <v>68</v>
      </c>
      <c r="D125" t="s">
        <v>108</v>
      </c>
      <c r="E125">
        <v>5.5</v>
      </c>
    </row>
    <row r="126" spans="1:8" x14ac:dyDescent="0.25">
      <c r="C126" t="s">
        <v>117</v>
      </c>
      <c r="D126" t="s">
        <v>108</v>
      </c>
      <c r="E126">
        <v>140</v>
      </c>
    </row>
    <row r="127" spans="1:8" x14ac:dyDescent="0.25">
      <c r="C127" t="s">
        <v>37</v>
      </c>
      <c r="D127" t="s">
        <v>108</v>
      </c>
      <c r="E127">
        <v>110</v>
      </c>
    </row>
    <row r="128" spans="1:8" x14ac:dyDescent="0.25">
      <c r="C128" t="s">
        <v>41</v>
      </c>
      <c r="D128" t="s">
        <v>108</v>
      </c>
      <c r="E128">
        <v>110</v>
      </c>
    </row>
    <row r="129" spans="1:8" x14ac:dyDescent="0.25">
      <c r="A129" s="1" t="s">
        <v>67</v>
      </c>
    </row>
    <row r="130" spans="1:8" x14ac:dyDescent="0.25">
      <c r="A130" t="s">
        <v>48</v>
      </c>
      <c r="B130" t="str">
        <f>HYPERLINK("https://intetour.com/ru/prices/hotel_price/329/", "Ibis Ambassador Insadong")</f>
        <v>Ibis Ambassador Insadong</v>
      </c>
      <c r="G130" t="s">
        <v>8</v>
      </c>
      <c r="H130" t="s">
        <v>34</v>
      </c>
    </row>
    <row r="131" spans="1:8" x14ac:dyDescent="0.25">
      <c r="C131" t="s">
        <v>68</v>
      </c>
      <c r="D131" t="s">
        <v>108</v>
      </c>
      <c r="E131">
        <v>5.5</v>
      </c>
    </row>
    <row r="132" spans="1:8" x14ac:dyDescent="0.25">
      <c r="C132" t="s">
        <v>119</v>
      </c>
      <c r="D132" t="s">
        <v>108</v>
      </c>
      <c r="E132">
        <v>65</v>
      </c>
    </row>
    <row r="133" spans="1:8" x14ac:dyDescent="0.25">
      <c r="C133" t="s">
        <v>112</v>
      </c>
      <c r="D133" t="s">
        <v>108</v>
      </c>
      <c r="E133">
        <v>65</v>
      </c>
    </row>
    <row r="134" spans="1:8" x14ac:dyDescent="0.25">
      <c r="A134" s="1" t="s">
        <v>79</v>
      </c>
    </row>
    <row r="135" spans="1:8" x14ac:dyDescent="0.25">
      <c r="A135" t="s">
        <v>48</v>
      </c>
      <c r="B135" t="str">
        <f>HYPERLINK("https://intetour.com/ru/prices/hotel_price/176/", "New Hilltop Hotel")</f>
        <v>New Hilltop Hotel</v>
      </c>
      <c r="G135" t="s">
        <v>76</v>
      </c>
      <c r="H135" t="s">
        <v>11</v>
      </c>
    </row>
    <row r="136" spans="1:8" x14ac:dyDescent="0.25">
      <c r="C136" t="s">
        <v>68</v>
      </c>
      <c r="D136" t="s">
        <v>108</v>
      </c>
      <c r="E136">
        <v>8</v>
      </c>
    </row>
    <row r="137" spans="1:8" x14ac:dyDescent="0.25">
      <c r="C137" t="s">
        <v>119</v>
      </c>
      <c r="D137" t="s">
        <v>108</v>
      </c>
      <c r="E137">
        <v>70</v>
      </c>
    </row>
    <row r="138" spans="1:8" x14ac:dyDescent="0.25">
      <c r="C138" t="s">
        <v>150</v>
      </c>
      <c r="D138" t="s">
        <v>108</v>
      </c>
      <c r="E138">
        <v>90</v>
      </c>
    </row>
    <row r="139" spans="1:8" x14ac:dyDescent="0.25">
      <c r="C139" t="s">
        <v>12</v>
      </c>
      <c r="D139" t="s">
        <v>108</v>
      </c>
      <c r="E139">
        <v>80</v>
      </c>
    </row>
    <row r="140" spans="1:8" x14ac:dyDescent="0.25">
      <c r="C140" t="s">
        <v>94</v>
      </c>
      <c r="D140" t="s">
        <v>108</v>
      </c>
      <c r="E140">
        <v>70</v>
      </c>
    </row>
    <row r="141" spans="1:8" x14ac:dyDescent="0.25">
      <c r="A141" s="1" t="s">
        <v>109</v>
      </c>
    </row>
    <row r="142" spans="1:8" x14ac:dyDescent="0.25">
      <c r="A142" t="s">
        <v>48</v>
      </c>
      <c r="B142" t="str">
        <f>HYPERLINK("https://intetour.com/ru/prices/hotel_price/267/", "Hotel Nafore")</f>
        <v>Hotel Nafore</v>
      </c>
      <c r="G142" t="s">
        <v>3</v>
      </c>
      <c r="H142" t="s">
        <v>35</v>
      </c>
    </row>
    <row r="143" spans="1:8" x14ac:dyDescent="0.25">
      <c r="C143" t="s">
        <v>68</v>
      </c>
      <c r="D143" t="s">
        <v>108</v>
      </c>
      <c r="E143">
        <v>5.5</v>
      </c>
    </row>
    <row r="144" spans="1:8" x14ac:dyDescent="0.25">
      <c r="C144" t="s">
        <v>20</v>
      </c>
      <c r="D144" t="s">
        <v>136</v>
      </c>
      <c r="E144">
        <v>115.01</v>
      </c>
    </row>
    <row r="145" spans="1:8" x14ac:dyDescent="0.25">
      <c r="C145" t="s">
        <v>20</v>
      </c>
      <c r="D145" t="s">
        <v>45</v>
      </c>
      <c r="E145">
        <v>100</v>
      </c>
    </row>
    <row r="146" spans="1:8" x14ac:dyDescent="0.25">
      <c r="C146" t="s">
        <v>74</v>
      </c>
      <c r="D146" t="s">
        <v>136</v>
      </c>
      <c r="E146">
        <v>140</v>
      </c>
    </row>
    <row r="147" spans="1:8" x14ac:dyDescent="0.25">
      <c r="C147" t="s">
        <v>74</v>
      </c>
      <c r="D147" t="s">
        <v>45</v>
      </c>
      <c r="E147">
        <v>125</v>
      </c>
    </row>
    <row r="148" spans="1:8" x14ac:dyDescent="0.25">
      <c r="C148" t="s">
        <v>37</v>
      </c>
      <c r="D148" t="s">
        <v>136</v>
      </c>
      <c r="E148">
        <v>90</v>
      </c>
    </row>
    <row r="149" spans="1:8" x14ac:dyDescent="0.25">
      <c r="C149" t="s">
        <v>37</v>
      </c>
      <c r="D149" t="s">
        <v>45</v>
      </c>
      <c r="E149">
        <v>75</v>
      </c>
    </row>
    <row r="150" spans="1:8" x14ac:dyDescent="0.25">
      <c r="C150" t="s">
        <v>41</v>
      </c>
      <c r="D150" t="s">
        <v>136</v>
      </c>
      <c r="E150">
        <v>90</v>
      </c>
    </row>
    <row r="151" spans="1:8" x14ac:dyDescent="0.25">
      <c r="C151" t="s">
        <v>41</v>
      </c>
      <c r="D151" t="s">
        <v>45</v>
      </c>
      <c r="E151">
        <v>75</v>
      </c>
    </row>
    <row r="152" spans="1:8" x14ac:dyDescent="0.25">
      <c r="G152" t="s">
        <v>34</v>
      </c>
      <c r="H152" t="s">
        <v>11</v>
      </c>
    </row>
    <row r="153" spans="1:8" x14ac:dyDescent="0.25">
      <c r="C153" t="s">
        <v>68</v>
      </c>
      <c r="D153" t="s">
        <v>108</v>
      </c>
      <c r="E153">
        <v>5.5</v>
      </c>
    </row>
    <row r="154" spans="1:8" x14ac:dyDescent="0.25">
      <c r="C154" t="s">
        <v>20</v>
      </c>
      <c r="D154" t="s">
        <v>108</v>
      </c>
      <c r="E154">
        <v>170.01</v>
      </c>
    </row>
    <row r="155" spans="1:8" x14ac:dyDescent="0.25">
      <c r="C155" t="s">
        <v>74</v>
      </c>
      <c r="D155" t="s">
        <v>108</v>
      </c>
      <c r="E155">
        <v>195</v>
      </c>
    </row>
    <row r="156" spans="1:8" x14ac:dyDescent="0.25">
      <c r="C156" t="s">
        <v>37</v>
      </c>
      <c r="D156" t="s">
        <v>108</v>
      </c>
      <c r="E156">
        <v>145</v>
      </c>
    </row>
    <row r="157" spans="1:8" x14ac:dyDescent="0.25">
      <c r="C157" t="s">
        <v>41</v>
      </c>
      <c r="D157" t="s">
        <v>108</v>
      </c>
      <c r="E157">
        <v>145</v>
      </c>
    </row>
    <row r="158" spans="1:8" x14ac:dyDescent="0.25">
      <c r="A158" s="1" t="s">
        <v>1</v>
      </c>
    </row>
    <row r="159" spans="1:8" x14ac:dyDescent="0.25">
      <c r="A159" t="s">
        <v>48</v>
      </c>
      <c r="B159" t="str">
        <f>HYPERLINK("https://intetour.com/ru/prices/hotel_price/133/", "Orakai Insadong Suites")</f>
        <v>Orakai Insadong Suites</v>
      </c>
      <c r="G159" t="s">
        <v>132</v>
      </c>
      <c r="H159" t="s">
        <v>129</v>
      </c>
    </row>
    <row r="160" spans="1:8" x14ac:dyDescent="0.25">
      <c r="C160" t="s">
        <v>22</v>
      </c>
      <c r="D160" t="s">
        <v>108</v>
      </c>
      <c r="E160">
        <v>220</v>
      </c>
    </row>
    <row r="161" spans="3:8" x14ac:dyDescent="0.25">
      <c r="C161" t="s">
        <v>139</v>
      </c>
      <c r="D161" t="s">
        <v>108</v>
      </c>
      <c r="E161">
        <v>297</v>
      </c>
    </row>
    <row r="162" spans="3:8" x14ac:dyDescent="0.25">
      <c r="C162" t="s">
        <v>15</v>
      </c>
      <c r="D162" t="s">
        <v>108</v>
      </c>
      <c r="E162">
        <v>418</v>
      </c>
    </row>
    <row r="163" spans="3:8" x14ac:dyDescent="0.25">
      <c r="C163" t="s">
        <v>68</v>
      </c>
      <c r="D163" t="s">
        <v>108</v>
      </c>
      <c r="E163">
        <v>16.5</v>
      </c>
    </row>
    <row r="164" spans="3:8" x14ac:dyDescent="0.25">
      <c r="C164" t="s">
        <v>61</v>
      </c>
      <c r="D164" t="s">
        <v>108</v>
      </c>
      <c r="E164">
        <v>77</v>
      </c>
    </row>
    <row r="165" spans="3:8" x14ac:dyDescent="0.25">
      <c r="G165" t="s">
        <v>21</v>
      </c>
      <c r="H165" t="s">
        <v>131</v>
      </c>
    </row>
    <row r="166" spans="3:8" x14ac:dyDescent="0.25">
      <c r="C166" t="s">
        <v>22</v>
      </c>
      <c r="D166" t="s">
        <v>136</v>
      </c>
      <c r="E166">
        <v>209</v>
      </c>
    </row>
    <row r="167" spans="3:8" x14ac:dyDescent="0.25">
      <c r="C167" t="s">
        <v>22</v>
      </c>
      <c r="D167" t="s">
        <v>45</v>
      </c>
      <c r="E167">
        <v>198</v>
      </c>
    </row>
    <row r="168" spans="3:8" x14ac:dyDescent="0.25">
      <c r="C168" t="s">
        <v>139</v>
      </c>
      <c r="D168" t="s">
        <v>136</v>
      </c>
      <c r="E168">
        <v>297</v>
      </c>
    </row>
    <row r="169" spans="3:8" x14ac:dyDescent="0.25">
      <c r="C169" t="s">
        <v>139</v>
      </c>
      <c r="D169" t="s">
        <v>45</v>
      </c>
      <c r="E169">
        <v>286</v>
      </c>
    </row>
    <row r="170" spans="3:8" x14ac:dyDescent="0.25">
      <c r="C170" t="s">
        <v>15</v>
      </c>
      <c r="D170" t="s">
        <v>136</v>
      </c>
      <c r="E170">
        <v>385</v>
      </c>
    </row>
    <row r="171" spans="3:8" x14ac:dyDescent="0.25">
      <c r="C171" t="s">
        <v>15</v>
      </c>
      <c r="D171" t="s">
        <v>45</v>
      </c>
      <c r="E171">
        <v>374</v>
      </c>
    </row>
    <row r="172" spans="3:8" x14ac:dyDescent="0.25">
      <c r="C172" t="s">
        <v>68</v>
      </c>
      <c r="D172" t="s">
        <v>108</v>
      </c>
      <c r="E172">
        <v>16.5</v>
      </c>
    </row>
    <row r="173" spans="3:8" x14ac:dyDescent="0.25">
      <c r="C173" t="s">
        <v>61</v>
      </c>
      <c r="D173" t="s">
        <v>108</v>
      </c>
      <c r="E173">
        <v>77</v>
      </c>
    </row>
    <row r="174" spans="3:8" x14ac:dyDescent="0.25">
      <c r="G174" t="s">
        <v>130</v>
      </c>
      <c r="H174" t="s">
        <v>35</v>
      </c>
    </row>
    <row r="175" spans="3:8" x14ac:dyDescent="0.25">
      <c r="C175" t="s">
        <v>22</v>
      </c>
      <c r="D175" t="s">
        <v>108</v>
      </c>
      <c r="E175">
        <v>198</v>
      </c>
    </row>
    <row r="176" spans="3:8" x14ac:dyDescent="0.25">
      <c r="C176" t="s">
        <v>139</v>
      </c>
      <c r="D176" t="s">
        <v>108</v>
      </c>
      <c r="E176">
        <v>286</v>
      </c>
    </row>
    <row r="177" spans="3:8" x14ac:dyDescent="0.25">
      <c r="C177" t="s">
        <v>15</v>
      </c>
      <c r="D177" t="s">
        <v>108</v>
      </c>
      <c r="E177">
        <v>374</v>
      </c>
    </row>
    <row r="178" spans="3:8" x14ac:dyDescent="0.25">
      <c r="C178" t="s">
        <v>68</v>
      </c>
      <c r="D178" t="s">
        <v>108</v>
      </c>
      <c r="E178">
        <v>16.5</v>
      </c>
    </row>
    <row r="179" spans="3:8" x14ac:dyDescent="0.25">
      <c r="C179" t="s">
        <v>61</v>
      </c>
      <c r="D179" t="s">
        <v>108</v>
      </c>
      <c r="E179">
        <v>77</v>
      </c>
    </row>
    <row r="180" spans="3:8" x14ac:dyDescent="0.25">
      <c r="G180" t="s">
        <v>34</v>
      </c>
      <c r="H180" t="s">
        <v>31</v>
      </c>
    </row>
    <row r="181" spans="3:8" x14ac:dyDescent="0.25">
      <c r="G181" t="s">
        <v>10</v>
      </c>
      <c r="H181" t="s">
        <v>11</v>
      </c>
    </row>
    <row r="182" spans="3:8" x14ac:dyDescent="0.25">
      <c r="C182" t="s">
        <v>22</v>
      </c>
      <c r="D182" t="s">
        <v>108</v>
      </c>
      <c r="E182">
        <v>253</v>
      </c>
    </row>
    <row r="183" spans="3:8" x14ac:dyDescent="0.25">
      <c r="C183" t="s">
        <v>139</v>
      </c>
      <c r="D183" t="s">
        <v>108</v>
      </c>
      <c r="E183">
        <v>352</v>
      </c>
    </row>
    <row r="184" spans="3:8" x14ac:dyDescent="0.25">
      <c r="C184" t="s">
        <v>15</v>
      </c>
      <c r="D184" t="s">
        <v>108</v>
      </c>
      <c r="E184">
        <v>473</v>
      </c>
    </row>
    <row r="185" spans="3:8" x14ac:dyDescent="0.25">
      <c r="C185" t="s">
        <v>68</v>
      </c>
      <c r="D185" t="s">
        <v>108</v>
      </c>
      <c r="E185">
        <v>16.5</v>
      </c>
    </row>
    <row r="186" spans="3:8" x14ac:dyDescent="0.25">
      <c r="C186" t="s">
        <v>61</v>
      </c>
      <c r="D186" t="s">
        <v>108</v>
      </c>
      <c r="E186">
        <v>77</v>
      </c>
    </row>
    <row r="187" spans="3:8" x14ac:dyDescent="0.25">
      <c r="G187" t="s">
        <v>30</v>
      </c>
      <c r="H187" t="s">
        <v>28</v>
      </c>
    </row>
    <row r="188" spans="3:8" x14ac:dyDescent="0.25">
      <c r="C188" t="s">
        <v>22</v>
      </c>
      <c r="D188" t="s">
        <v>108</v>
      </c>
      <c r="E188">
        <v>187</v>
      </c>
    </row>
    <row r="189" spans="3:8" x14ac:dyDescent="0.25">
      <c r="C189" t="s">
        <v>139</v>
      </c>
      <c r="D189" t="s">
        <v>108</v>
      </c>
      <c r="E189">
        <v>286</v>
      </c>
    </row>
    <row r="190" spans="3:8" x14ac:dyDescent="0.25">
      <c r="C190" t="s">
        <v>15</v>
      </c>
      <c r="D190" t="s">
        <v>108</v>
      </c>
      <c r="E190">
        <v>374</v>
      </c>
    </row>
    <row r="191" spans="3:8" x14ac:dyDescent="0.25">
      <c r="C191" t="s">
        <v>68</v>
      </c>
      <c r="D191" t="s">
        <v>108</v>
      </c>
      <c r="E191">
        <v>16.5</v>
      </c>
    </row>
    <row r="192" spans="3:8" x14ac:dyDescent="0.25">
      <c r="C192" t="s">
        <v>61</v>
      </c>
      <c r="D192" t="s">
        <v>108</v>
      </c>
      <c r="E192">
        <v>77</v>
      </c>
    </row>
    <row r="193" spans="1:8" x14ac:dyDescent="0.25">
      <c r="A193" s="1" t="s">
        <v>154</v>
      </c>
    </row>
    <row r="194" spans="1:8" x14ac:dyDescent="0.25">
      <c r="A194" t="s">
        <v>48</v>
      </c>
      <c r="B194" t="str">
        <f>HYPERLINK("https://intetour.com/ru/prices/hotel_price/309/", "Tmark Hotel Myeongdong")</f>
        <v>Tmark Hotel Myeongdong</v>
      </c>
      <c r="G194" t="s">
        <v>25</v>
      </c>
      <c r="H194" t="s">
        <v>36</v>
      </c>
    </row>
    <row r="195" spans="1:8" x14ac:dyDescent="0.25">
      <c r="G195" t="s">
        <v>80</v>
      </c>
      <c r="H195" t="s">
        <v>91</v>
      </c>
    </row>
    <row r="196" spans="1:8" x14ac:dyDescent="0.25">
      <c r="C196" t="s">
        <v>68</v>
      </c>
      <c r="D196" t="s">
        <v>108</v>
      </c>
      <c r="E196">
        <v>11</v>
      </c>
    </row>
    <row r="197" spans="1:8" x14ac:dyDescent="0.25">
      <c r="C197" t="s">
        <v>157</v>
      </c>
      <c r="D197" t="s">
        <v>136</v>
      </c>
      <c r="E197">
        <v>110</v>
      </c>
    </row>
    <row r="198" spans="1:8" x14ac:dyDescent="0.25">
      <c r="C198" t="s">
        <v>157</v>
      </c>
      <c r="D198" t="s">
        <v>45</v>
      </c>
      <c r="E198">
        <v>88</v>
      </c>
    </row>
    <row r="199" spans="1:8" x14ac:dyDescent="0.25">
      <c r="C199" t="s">
        <v>92</v>
      </c>
      <c r="D199" t="s">
        <v>136</v>
      </c>
      <c r="E199">
        <v>143</v>
      </c>
    </row>
    <row r="200" spans="1:8" x14ac:dyDescent="0.25">
      <c r="C200" t="s">
        <v>92</v>
      </c>
      <c r="D200" t="s">
        <v>45</v>
      </c>
      <c r="E200">
        <v>121</v>
      </c>
    </row>
    <row r="201" spans="1:8" x14ac:dyDescent="0.25">
      <c r="C201" t="s">
        <v>127</v>
      </c>
      <c r="D201" t="s">
        <v>136</v>
      </c>
      <c r="E201">
        <v>110</v>
      </c>
    </row>
    <row r="202" spans="1:8" x14ac:dyDescent="0.25">
      <c r="C202" t="s">
        <v>127</v>
      </c>
      <c r="D202" t="s">
        <v>45</v>
      </c>
      <c r="E202">
        <v>88</v>
      </c>
    </row>
    <row r="203" spans="1:8" x14ac:dyDescent="0.25">
      <c r="A203" s="1" t="s">
        <v>82</v>
      </c>
    </row>
    <row r="204" spans="1:8" x14ac:dyDescent="0.25">
      <c r="A204" t="s">
        <v>48</v>
      </c>
      <c r="B204" t="str">
        <f>HYPERLINK("https://intetour.com/ru/prices/hotel_price/60/", "SHINA")</f>
        <v>SHINA</v>
      </c>
      <c r="G204" t="s">
        <v>97</v>
      </c>
      <c r="H204" t="s">
        <v>11</v>
      </c>
    </row>
    <row r="205" spans="1:8" x14ac:dyDescent="0.25">
      <c r="C205" t="s">
        <v>119</v>
      </c>
      <c r="D205" t="s">
        <v>108</v>
      </c>
      <c r="E205">
        <v>45</v>
      </c>
    </row>
    <row r="206" spans="1:8" x14ac:dyDescent="0.25">
      <c r="C206" t="s">
        <v>141</v>
      </c>
      <c r="D206" t="s">
        <v>108</v>
      </c>
      <c r="E206">
        <v>70</v>
      </c>
      <c r="F206">
        <v>10</v>
      </c>
    </row>
    <row r="207" spans="1:8" x14ac:dyDescent="0.25">
      <c r="C207" t="s">
        <v>120</v>
      </c>
      <c r="D207" t="s">
        <v>108</v>
      </c>
      <c r="E207">
        <v>60.01</v>
      </c>
      <c r="F207">
        <v>10</v>
      </c>
    </row>
    <row r="208" spans="1:8" x14ac:dyDescent="0.25">
      <c r="C208" t="s">
        <v>112</v>
      </c>
      <c r="D208" t="s">
        <v>108</v>
      </c>
      <c r="E208">
        <v>55</v>
      </c>
      <c r="F208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pane xSplit="8" topLeftCell="I1" activePane="topRight" state="frozen"/>
      <selection pane="topRight"/>
    </sheetView>
  </sheetViews>
  <sheetFormatPr defaultRowHeight="15" x14ac:dyDescent="0.25"/>
  <cols>
    <col min="3" max="3" width="23.85546875" bestFit="1" customWidth="1"/>
  </cols>
  <sheetData>
    <row r="1" spans="1:8" x14ac:dyDescent="0.25">
      <c r="A1" s="1" t="s">
        <v>88</v>
      </c>
      <c r="B1" s="1" t="s">
        <v>100</v>
      </c>
      <c r="C1" s="1" t="s">
        <v>17</v>
      </c>
      <c r="D1" s="1" t="s">
        <v>55</v>
      </c>
      <c r="E1" s="1" t="s">
        <v>152</v>
      </c>
      <c r="F1" s="1" t="s">
        <v>98</v>
      </c>
      <c r="G1" s="1" t="s">
        <v>134</v>
      </c>
      <c r="H1" s="1" t="s">
        <v>121</v>
      </c>
    </row>
    <row r="2" spans="1:8" x14ac:dyDescent="0.25">
      <c r="A2" s="1" t="s">
        <v>104</v>
      </c>
    </row>
    <row r="3" spans="1:8" x14ac:dyDescent="0.25">
      <c r="A3" s="1" t="s">
        <v>52</v>
      </c>
    </row>
    <row r="4" spans="1:8" x14ac:dyDescent="0.25">
      <c r="A4" t="s">
        <v>104</v>
      </c>
      <c r="B4" t="str">
        <f>HYPERLINK("https://intetour.com/ru/prices/hotel_price/293/", "Onyang Grand Hotel")</f>
        <v>Onyang Grand Hotel</v>
      </c>
      <c r="G4" t="s">
        <v>73</v>
      </c>
      <c r="H4" t="s">
        <v>11</v>
      </c>
    </row>
    <row r="5" spans="1:8" x14ac:dyDescent="0.25">
      <c r="C5" t="s">
        <v>68</v>
      </c>
      <c r="D5" t="s">
        <v>108</v>
      </c>
      <c r="E5">
        <v>14</v>
      </c>
    </row>
    <row r="6" spans="1:8" x14ac:dyDescent="0.25">
      <c r="C6" t="s">
        <v>20</v>
      </c>
      <c r="D6" t="s">
        <v>108</v>
      </c>
      <c r="E6">
        <v>100</v>
      </c>
    </row>
    <row r="7" spans="1:8" x14ac:dyDescent="0.25">
      <c r="C7" t="s">
        <v>61</v>
      </c>
      <c r="D7" t="s">
        <v>108</v>
      </c>
      <c r="E7">
        <v>24.2</v>
      </c>
    </row>
    <row r="8" spans="1:8" x14ac:dyDescent="0.25">
      <c r="C8" t="s">
        <v>157</v>
      </c>
      <c r="D8" t="s">
        <v>108</v>
      </c>
      <c r="E8">
        <v>75</v>
      </c>
    </row>
    <row r="9" spans="1:8" x14ac:dyDescent="0.25">
      <c r="C9" t="s">
        <v>89</v>
      </c>
      <c r="D9" t="s">
        <v>108</v>
      </c>
      <c r="E9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pane xSplit="8" topLeftCell="I1" activePane="topRight" state="frozen"/>
      <selection pane="topRight" sqref="A1:XFD1048576"/>
    </sheetView>
  </sheetViews>
  <sheetFormatPr defaultRowHeight="15" x14ac:dyDescent="0.25"/>
  <cols>
    <col min="7" max="7" width="22" customWidth="1"/>
    <col min="8" max="8" width="19.5703125" customWidth="1"/>
  </cols>
  <sheetData>
    <row r="1" spans="1:8" x14ac:dyDescent="0.25">
      <c r="A1" s="1" t="s">
        <v>88</v>
      </c>
      <c r="B1" s="1" t="s">
        <v>100</v>
      </c>
      <c r="C1" s="1" t="s">
        <v>17</v>
      </c>
      <c r="D1" s="1" t="s">
        <v>55</v>
      </c>
      <c r="E1" s="1" t="s">
        <v>152</v>
      </c>
      <c r="F1" s="1" t="s">
        <v>98</v>
      </c>
      <c r="G1" s="1" t="s">
        <v>134</v>
      </c>
      <c r="H1" s="1" t="s">
        <v>121</v>
      </c>
    </row>
    <row r="2" spans="1:8" x14ac:dyDescent="0.25">
      <c r="A2" s="1" t="s">
        <v>69</v>
      </c>
    </row>
    <row r="3" spans="1:8" x14ac:dyDescent="0.25">
      <c r="A3" s="1" t="s">
        <v>110</v>
      </c>
    </row>
    <row r="4" spans="1:8" x14ac:dyDescent="0.25">
      <c r="A4" t="s">
        <v>69</v>
      </c>
      <c r="B4" t="str">
        <f>HYPERLINK("intetour.com/en/prices/hotel_price/247/", "Park Hyatt Busan")</f>
        <v>Park Hyatt Busan</v>
      </c>
      <c r="G4" t="s">
        <v>158</v>
      </c>
      <c r="H4" t="s">
        <v>159</v>
      </c>
    </row>
    <row r="5" spans="1:8" x14ac:dyDescent="0.25">
      <c r="G5" t="s">
        <v>160</v>
      </c>
      <c r="H5" t="s">
        <v>161</v>
      </c>
    </row>
    <row r="6" spans="1:8" x14ac:dyDescent="0.25">
      <c r="G6" t="s">
        <v>162</v>
      </c>
      <c r="H6" t="s">
        <v>163</v>
      </c>
    </row>
    <row r="7" spans="1:8" x14ac:dyDescent="0.25">
      <c r="C7" t="s">
        <v>68</v>
      </c>
      <c r="D7" t="s">
        <v>108</v>
      </c>
      <c r="E7">
        <v>36.869999999999997</v>
      </c>
    </row>
    <row r="8" spans="1:8" x14ac:dyDescent="0.25">
      <c r="C8" t="s">
        <v>61</v>
      </c>
      <c r="D8" t="s">
        <v>108</v>
      </c>
      <c r="E8">
        <v>57.62</v>
      </c>
    </row>
    <row r="9" spans="1:8" x14ac:dyDescent="0.25">
      <c r="C9" t="s">
        <v>145</v>
      </c>
      <c r="D9" t="s">
        <v>108</v>
      </c>
      <c r="E9">
        <v>518.57000000000005</v>
      </c>
      <c r="F9">
        <v>57.62</v>
      </c>
    </row>
    <row r="10" spans="1:8" x14ac:dyDescent="0.25">
      <c r="C10" t="s">
        <v>155</v>
      </c>
      <c r="D10" t="s">
        <v>108</v>
      </c>
      <c r="E10">
        <v>518.57000000000005</v>
      </c>
      <c r="F10">
        <v>57.62</v>
      </c>
    </row>
    <row r="11" spans="1:8" x14ac:dyDescent="0.25">
      <c r="C11" t="s">
        <v>102</v>
      </c>
      <c r="D11" t="s">
        <v>108</v>
      </c>
      <c r="E11">
        <v>449.43</v>
      </c>
      <c r="F11">
        <v>57.62</v>
      </c>
    </row>
    <row r="12" spans="1:8" x14ac:dyDescent="0.25">
      <c r="C12" t="s">
        <v>84</v>
      </c>
      <c r="D12" t="s">
        <v>108</v>
      </c>
      <c r="E12">
        <v>449.43</v>
      </c>
      <c r="F12">
        <v>57.62</v>
      </c>
    </row>
    <row r="13" spans="1:8" x14ac:dyDescent="0.25">
      <c r="C13" t="s">
        <v>14</v>
      </c>
      <c r="D13" t="s">
        <v>108</v>
      </c>
      <c r="E13">
        <v>645.34</v>
      </c>
      <c r="F13">
        <v>57.62</v>
      </c>
    </row>
    <row r="14" spans="1:8" x14ac:dyDescent="0.25">
      <c r="C14" t="s">
        <v>144</v>
      </c>
      <c r="D14" t="s">
        <v>108</v>
      </c>
      <c r="E14">
        <v>610.76</v>
      </c>
      <c r="F14">
        <v>57.62</v>
      </c>
    </row>
    <row r="15" spans="1:8" x14ac:dyDescent="0.25">
      <c r="C15" t="s">
        <v>135</v>
      </c>
      <c r="D15" t="s">
        <v>108</v>
      </c>
      <c r="E15">
        <v>587.72</v>
      </c>
      <c r="F15">
        <v>57.62</v>
      </c>
    </row>
    <row r="16" spans="1:8" x14ac:dyDescent="0.25">
      <c r="C16" t="s">
        <v>77</v>
      </c>
      <c r="D16" t="s">
        <v>108</v>
      </c>
      <c r="E16">
        <v>414.85</v>
      </c>
      <c r="F16">
        <v>57.62</v>
      </c>
    </row>
    <row r="17" spans="3:8" x14ac:dyDescent="0.25">
      <c r="G17" t="s">
        <v>164</v>
      </c>
      <c r="H17" t="s">
        <v>165</v>
      </c>
    </row>
    <row r="18" spans="3:8" x14ac:dyDescent="0.25">
      <c r="G18" t="s">
        <v>166</v>
      </c>
      <c r="H18" t="s">
        <v>167</v>
      </c>
    </row>
    <row r="19" spans="3:8" x14ac:dyDescent="0.25">
      <c r="G19" t="s">
        <v>168</v>
      </c>
      <c r="H19" t="s">
        <v>169</v>
      </c>
    </row>
    <row r="20" spans="3:8" x14ac:dyDescent="0.25">
      <c r="C20" t="s">
        <v>68</v>
      </c>
      <c r="D20" t="s">
        <v>108</v>
      </c>
      <c r="E20">
        <v>36.869999999999997</v>
      </c>
    </row>
    <row r="21" spans="3:8" x14ac:dyDescent="0.25">
      <c r="C21" t="s">
        <v>61</v>
      </c>
      <c r="D21" t="s">
        <v>108</v>
      </c>
      <c r="E21">
        <v>57.62</v>
      </c>
    </row>
    <row r="22" spans="3:8" x14ac:dyDescent="0.25">
      <c r="C22" t="s">
        <v>145</v>
      </c>
      <c r="D22" t="s">
        <v>81</v>
      </c>
      <c r="E22">
        <v>357.24</v>
      </c>
      <c r="F22">
        <v>57.62</v>
      </c>
    </row>
    <row r="23" spans="3:8" x14ac:dyDescent="0.25">
      <c r="C23" t="s">
        <v>145</v>
      </c>
      <c r="D23" t="s">
        <v>40</v>
      </c>
      <c r="E23">
        <v>414.85</v>
      </c>
      <c r="F23">
        <v>57.62</v>
      </c>
    </row>
    <row r="24" spans="3:8" x14ac:dyDescent="0.25">
      <c r="C24" t="s">
        <v>145</v>
      </c>
      <c r="D24" t="s">
        <v>45</v>
      </c>
      <c r="E24">
        <v>357.24</v>
      </c>
      <c r="F24">
        <v>57.62</v>
      </c>
    </row>
    <row r="25" spans="3:8" x14ac:dyDescent="0.25">
      <c r="C25" t="s">
        <v>155</v>
      </c>
      <c r="D25" t="s">
        <v>81</v>
      </c>
      <c r="E25">
        <v>357.24</v>
      </c>
      <c r="F25">
        <v>57.62</v>
      </c>
    </row>
    <row r="26" spans="3:8" x14ac:dyDescent="0.25">
      <c r="C26" t="s">
        <v>155</v>
      </c>
      <c r="D26" t="s">
        <v>40</v>
      </c>
      <c r="E26">
        <v>414.85</v>
      </c>
      <c r="F26">
        <v>57.62</v>
      </c>
    </row>
    <row r="27" spans="3:8" x14ac:dyDescent="0.25">
      <c r="C27" t="s">
        <v>155</v>
      </c>
      <c r="D27" t="s">
        <v>45</v>
      </c>
      <c r="E27">
        <v>357.24</v>
      </c>
      <c r="F27">
        <v>57.62</v>
      </c>
    </row>
    <row r="28" spans="3:8" x14ac:dyDescent="0.25">
      <c r="C28" t="s">
        <v>102</v>
      </c>
      <c r="D28" t="s">
        <v>81</v>
      </c>
      <c r="E28">
        <v>288.08999999999997</v>
      </c>
      <c r="F28">
        <v>57.62</v>
      </c>
    </row>
    <row r="29" spans="3:8" x14ac:dyDescent="0.25">
      <c r="C29" t="s">
        <v>102</v>
      </c>
      <c r="D29" t="s">
        <v>40</v>
      </c>
      <c r="E29">
        <v>345.72</v>
      </c>
      <c r="F29">
        <v>57.62</v>
      </c>
    </row>
    <row r="30" spans="3:8" x14ac:dyDescent="0.25">
      <c r="C30" t="s">
        <v>102</v>
      </c>
      <c r="D30" t="s">
        <v>45</v>
      </c>
      <c r="E30">
        <v>288.08999999999997</v>
      </c>
      <c r="F30">
        <v>57.62</v>
      </c>
    </row>
    <row r="31" spans="3:8" x14ac:dyDescent="0.25">
      <c r="C31" t="s">
        <v>84</v>
      </c>
      <c r="D31" t="s">
        <v>81</v>
      </c>
      <c r="E31">
        <v>288.08999999999997</v>
      </c>
      <c r="F31">
        <v>57.62</v>
      </c>
    </row>
    <row r="32" spans="3:8" x14ac:dyDescent="0.25">
      <c r="C32" t="s">
        <v>84</v>
      </c>
      <c r="D32" t="s">
        <v>40</v>
      </c>
      <c r="E32">
        <v>345.72</v>
      </c>
      <c r="F32">
        <v>57.62</v>
      </c>
    </row>
    <row r="33" spans="1:8" x14ac:dyDescent="0.25">
      <c r="C33" t="s">
        <v>84</v>
      </c>
      <c r="D33" t="s">
        <v>45</v>
      </c>
      <c r="E33">
        <v>288.08999999999997</v>
      </c>
      <c r="F33">
        <v>57.62</v>
      </c>
    </row>
    <row r="34" spans="1:8" x14ac:dyDescent="0.25">
      <c r="C34" t="s">
        <v>14</v>
      </c>
      <c r="D34" t="s">
        <v>81</v>
      </c>
      <c r="E34">
        <v>484</v>
      </c>
      <c r="F34">
        <v>57.62</v>
      </c>
    </row>
    <row r="35" spans="1:8" x14ac:dyDescent="0.25">
      <c r="C35" t="s">
        <v>14</v>
      </c>
      <c r="D35" t="s">
        <v>40</v>
      </c>
      <c r="E35">
        <v>541.62</v>
      </c>
      <c r="F35">
        <v>57.62</v>
      </c>
    </row>
    <row r="36" spans="1:8" x14ac:dyDescent="0.25">
      <c r="C36" t="s">
        <v>14</v>
      </c>
      <c r="D36" t="s">
        <v>45</v>
      </c>
      <c r="E36">
        <v>484</v>
      </c>
      <c r="F36">
        <v>57.62</v>
      </c>
    </row>
    <row r="37" spans="1:8" x14ac:dyDescent="0.25">
      <c r="C37" t="s">
        <v>144</v>
      </c>
      <c r="D37" t="s">
        <v>81</v>
      </c>
      <c r="E37">
        <v>449.43</v>
      </c>
      <c r="F37">
        <v>57.62</v>
      </c>
    </row>
    <row r="38" spans="1:8" x14ac:dyDescent="0.25">
      <c r="C38" t="s">
        <v>144</v>
      </c>
      <c r="D38" t="s">
        <v>40</v>
      </c>
      <c r="E38">
        <v>507.05</v>
      </c>
      <c r="F38">
        <v>57.62</v>
      </c>
    </row>
    <row r="39" spans="1:8" x14ac:dyDescent="0.25">
      <c r="C39" t="s">
        <v>144</v>
      </c>
      <c r="D39" t="s">
        <v>45</v>
      </c>
      <c r="E39">
        <v>449.43</v>
      </c>
      <c r="F39">
        <v>57.62</v>
      </c>
    </row>
    <row r="40" spans="1:8" x14ac:dyDescent="0.25">
      <c r="C40" t="s">
        <v>135</v>
      </c>
      <c r="D40" t="s">
        <v>170</v>
      </c>
      <c r="E40">
        <v>484</v>
      </c>
      <c r="F40">
        <v>57.62</v>
      </c>
    </row>
    <row r="41" spans="1:8" x14ac:dyDescent="0.25">
      <c r="C41" t="s">
        <v>135</v>
      </c>
      <c r="D41" t="s">
        <v>45</v>
      </c>
      <c r="E41">
        <v>426.38</v>
      </c>
      <c r="F41">
        <v>57.62</v>
      </c>
    </row>
    <row r="42" spans="1:8" x14ac:dyDescent="0.25">
      <c r="C42" t="s">
        <v>77</v>
      </c>
      <c r="D42" t="s">
        <v>81</v>
      </c>
      <c r="E42">
        <v>253.53</v>
      </c>
      <c r="F42">
        <v>57.62</v>
      </c>
    </row>
    <row r="43" spans="1:8" x14ac:dyDescent="0.25">
      <c r="C43" t="s">
        <v>77</v>
      </c>
      <c r="D43" t="s">
        <v>40</v>
      </c>
      <c r="E43">
        <v>311.14999999999998</v>
      </c>
      <c r="F43">
        <v>57.62</v>
      </c>
    </row>
    <row r="44" spans="1:8" x14ac:dyDescent="0.25">
      <c r="C44" t="s">
        <v>77</v>
      </c>
      <c r="D44" t="s">
        <v>45</v>
      </c>
      <c r="E44">
        <v>253.53</v>
      </c>
      <c r="F44">
        <v>57.62</v>
      </c>
    </row>
    <row r="45" spans="1:8" x14ac:dyDescent="0.25">
      <c r="A45" s="1" t="s">
        <v>171</v>
      </c>
    </row>
    <row r="46" spans="1:8" x14ac:dyDescent="0.25">
      <c r="A46" t="s">
        <v>69</v>
      </c>
      <c r="B46" t="str">
        <f>HYPERLINK("intetour.com/en/prices/hotel_price/278/", "the Mark Haeundae")</f>
        <v>the Mark Haeundae</v>
      </c>
      <c r="G46" t="s">
        <v>91</v>
      </c>
      <c r="H46" t="s">
        <v>172</v>
      </c>
    </row>
    <row r="47" spans="1:8" x14ac:dyDescent="0.25">
      <c r="G47" t="s">
        <v>165</v>
      </c>
      <c r="H47" t="s">
        <v>159</v>
      </c>
    </row>
    <row r="48" spans="1:8" x14ac:dyDescent="0.25">
      <c r="G48" t="s">
        <v>167</v>
      </c>
      <c r="H48" t="s">
        <v>173</v>
      </c>
    </row>
    <row r="49" spans="3:8" x14ac:dyDescent="0.25">
      <c r="C49" t="s">
        <v>68</v>
      </c>
      <c r="D49" t="s">
        <v>108</v>
      </c>
      <c r="E49">
        <v>7.34</v>
      </c>
    </row>
    <row r="50" spans="3:8" x14ac:dyDescent="0.25">
      <c r="C50" t="s">
        <v>26</v>
      </c>
      <c r="D50" t="s">
        <v>108</v>
      </c>
      <c r="E50">
        <v>167.62</v>
      </c>
    </row>
    <row r="51" spans="3:8" x14ac:dyDescent="0.25">
      <c r="C51" t="s">
        <v>143</v>
      </c>
      <c r="D51" t="s">
        <v>108</v>
      </c>
      <c r="E51">
        <v>167.62</v>
      </c>
    </row>
    <row r="52" spans="3:8" x14ac:dyDescent="0.25">
      <c r="C52" t="s">
        <v>61</v>
      </c>
      <c r="D52" t="s">
        <v>108</v>
      </c>
      <c r="E52">
        <v>34.57</v>
      </c>
    </row>
    <row r="53" spans="3:8" x14ac:dyDescent="0.25">
      <c r="C53" t="s">
        <v>174</v>
      </c>
      <c r="D53" t="s">
        <v>108</v>
      </c>
      <c r="E53">
        <v>220</v>
      </c>
    </row>
    <row r="54" spans="3:8" x14ac:dyDescent="0.25">
      <c r="G54" t="s">
        <v>175</v>
      </c>
      <c r="H54" t="s">
        <v>176</v>
      </c>
    </row>
    <row r="55" spans="3:8" x14ac:dyDescent="0.25">
      <c r="G55" t="s">
        <v>103</v>
      </c>
      <c r="H55" t="s">
        <v>177</v>
      </c>
    </row>
    <row r="56" spans="3:8" x14ac:dyDescent="0.25">
      <c r="G56" t="s">
        <v>166</v>
      </c>
      <c r="H56" t="s">
        <v>178</v>
      </c>
    </row>
    <row r="57" spans="3:8" x14ac:dyDescent="0.25">
      <c r="G57" t="s">
        <v>179</v>
      </c>
      <c r="H57" t="s">
        <v>180</v>
      </c>
    </row>
    <row r="58" spans="3:8" x14ac:dyDescent="0.25">
      <c r="C58" t="s">
        <v>68</v>
      </c>
      <c r="D58" t="s">
        <v>108</v>
      </c>
      <c r="E58">
        <v>7.34</v>
      </c>
    </row>
    <row r="59" spans="3:8" x14ac:dyDescent="0.25">
      <c r="C59" t="s">
        <v>26</v>
      </c>
      <c r="D59" t="s">
        <v>136</v>
      </c>
      <c r="E59">
        <v>104.76</v>
      </c>
    </row>
    <row r="60" spans="3:8" x14ac:dyDescent="0.25">
      <c r="C60" t="s">
        <v>26</v>
      </c>
      <c r="D60" t="s">
        <v>45</v>
      </c>
      <c r="E60">
        <v>73.34</v>
      </c>
    </row>
    <row r="61" spans="3:8" x14ac:dyDescent="0.25">
      <c r="C61" t="s">
        <v>143</v>
      </c>
      <c r="D61" t="s">
        <v>136</v>
      </c>
      <c r="E61">
        <v>104.76</v>
      </c>
    </row>
    <row r="62" spans="3:8" x14ac:dyDescent="0.25">
      <c r="C62" t="s">
        <v>143</v>
      </c>
      <c r="D62" t="s">
        <v>45</v>
      </c>
      <c r="E62">
        <v>73.34</v>
      </c>
    </row>
    <row r="63" spans="3:8" x14ac:dyDescent="0.25">
      <c r="C63" t="s">
        <v>61</v>
      </c>
      <c r="D63" t="s">
        <v>108</v>
      </c>
      <c r="E63">
        <v>34.57</v>
      </c>
    </row>
    <row r="64" spans="3:8" x14ac:dyDescent="0.25">
      <c r="C64" t="s">
        <v>174</v>
      </c>
      <c r="D64" t="s">
        <v>136</v>
      </c>
      <c r="E64">
        <v>157.15</v>
      </c>
    </row>
    <row r="65" spans="3:5" x14ac:dyDescent="0.25">
      <c r="C65" t="s">
        <v>174</v>
      </c>
      <c r="D65" t="s">
        <v>45</v>
      </c>
      <c r="E65">
        <v>104.76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pane xSplit="8" topLeftCell="I1" activePane="topRight" state="frozen"/>
      <selection pane="topRight"/>
    </sheetView>
  </sheetViews>
  <sheetFormatPr defaultRowHeight="15" x14ac:dyDescent="0.25"/>
  <cols>
    <col min="3" max="3" width="23.85546875" bestFit="1" customWidth="1"/>
  </cols>
  <sheetData>
    <row r="1" spans="1:8" x14ac:dyDescent="0.25">
      <c r="A1" s="1" t="s">
        <v>88</v>
      </c>
      <c r="B1" s="1" t="s">
        <v>100</v>
      </c>
      <c r="C1" s="1" t="s">
        <v>17</v>
      </c>
      <c r="D1" s="1" t="s">
        <v>55</v>
      </c>
      <c r="E1" s="1" t="s">
        <v>152</v>
      </c>
      <c r="F1" s="1" t="s">
        <v>98</v>
      </c>
      <c r="G1" s="1" t="s">
        <v>134</v>
      </c>
      <c r="H1" s="1" t="s">
        <v>121</v>
      </c>
    </row>
    <row r="2" spans="1:8" x14ac:dyDescent="0.25">
      <c r="A2" s="1" t="s">
        <v>113</v>
      </c>
    </row>
    <row r="3" spans="1:8" x14ac:dyDescent="0.25">
      <c r="A3" s="1" t="s">
        <v>93</v>
      </c>
    </row>
    <row r="4" spans="1:8" x14ac:dyDescent="0.25">
      <c r="A4" t="s">
        <v>113</v>
      </c>
      <c r="B4" t="str">
        <f>HYPERLINK("https://intetour.com/ru/prices/hotel_price/16/", "Hyundae Gyungju")</f>
        <v>Hyundae Gyungju</v>
      </c>
      <c r="G4" t="s">
        <v>9</v>
      </c>
      <c r="H4" t="s">
        <v>33</v>
      </c>
    </row>
    <row r="5" spans="1:8" x14ac:dyDescent="0.25">
      <c r="G5" t="s">
        <v>31</v>
      </c>
      <c r="H5" t="s">
        <v>10</v>
      </c>
    </row>
    <row r="6" spans="1:8" x14ac:dyDescent="0.25">
      <c r="C6" t="s">
        <v>68</v>
      </c>
      <c r="D6" t="s">
        <v>108</v>
      </c>
      <c r="E6">
        <v>26</v>
      </c>
    </row>
    <row r="7" spans="1:8" x14ac:dyDescent="0.25">
      <c r="C7" t="s">
        <v>119</v>
      </c>
      <c r="D7" t="s">
        <v>81</v>
      </c>
      <c r="E7">
        <v>160</v>
      </c>
    </row>
    <row r="8" spans="1:8" x14ac:dyDescent="0.25">
      <c r="C8" t="s">
        <v>119</v>
      </c>
      <c r="D8" t="s">
        <v>40</v>
      </c>
      <c r="E8">
        <v>190</v>
      </c>
    </row>
    <row r="9" spans="1:8" x14ac:dyDescent="0.25">
      <c r="C9" t="s">
        <v>119</v>
      </c>
      <c r="D9" t="s">
        <v>45</v>
      </c>
      <c r="E9">
        <v>130</v>
      </c>
    </row>
    <row r="10" spans="1:8" x14ac:dyDescent="0.25">
      <c r="C10" t="s">
        <v>61</v>
      </c>
      <c r="D10" t="s">
        <v>108</v>
      </c>
      <c r="E10">
        <v>36.299999999999997</v>
      </c>
    </row>
    <row r="11" spans="1:8" x14ac:dyDescent="0.25">
      <c r="C11" t="s">
        <v>24</v>
      </c>
      <c r="D11" t="s">
        <v>81</v>
      </c>
      <c r="E11">
        <v>200</v>
      </c>
    </row>
    <row r="12" spans="1:8" x14ac:dyDescent="0.25">
      <c r="C12" t="s">
        <v>24</v>
      </c>
      <c r="D12" t="s">
        <v>40</v>
      </c>
      <c r="E12">
        <v>230</v>
      </c>
    </row>
    <row r="13" spans="1:8" x14ac:dyDescent="0.25">
      <c r="C13" t="s">
        <v>24</v>
      </c>
      <c r="D13" t="s">
        <v>45</v>
      </c>
      <c r="E13">
        <v>170.01</v>
      </c>
    </row>
    <row r="14" spans="1:8" x14ac:dyDescent="0.25">
      <c r="G14" t="s">
        <v>32</v>
      </c>
      <c r="H14" t="s">
        <v>32</v>
      </c>
    </row>
    <row r="15" spans="1:8" x14ac:dyDescent="0.25">
      <c r="G15" t="s">
        <v>11</v>
      </c>
      <c r="H15" t="s">
        <v>11</v>
      </c>
    </row>
    <row r="16" spans="1:8" x14ac:dyDescent="0.25">
      <c r="C16" t="s">
        <v>68</v>
      </c>
      <c r="D16" t="s">
        <v>108</v>
      </c>
      <c r="E16">
        <v>26</v>
      </c>
    </row>
    <row r="17" spans="3:5" x14ac:dyDescent="0.25">
      <c r="C17" t="s">
        <v>119</v>
      </c>
      <c r="D17" t="s">
        <v>108</v>
      </c>
      <c r="E17">
        <v>190</v>
      </c>
    </row>
    <row r="18" spans="3:5" x14ac:dyDescent="0.25">
      <c r="C18" t="s">
        <v>61</v>
      </c>
      <c r="D18" t="s">
        <v>108</v>
      </c>
      <c r="E18">
        <v>36.299999999999997</v>
      </c>
    </row>
    <row r="19" spans="3:5" x14ac:dyDescent="0.25">
      <c r="C19" t="s">
        <v>24</v>
      </c>
      <c r="D19" t="s">
        <v>108</v>
      </c>
      <c r="E19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xSplit="8" topLeftCell="I1" activePane="topRight" state="frozen"/>
      <selection pane="topRight"/>
    </sheetView>
  </sheetViews>
  <sheetFormatPr defaultRowHeight="15" x14ac:dyDescent="0.25"/>
  <cols>
    <col min="3" max="3" width="23.85546875" bestFit="1" customWidth="1"/>
  </cols>
  <sheetData>
    <row r="1" spans="1:8" x14ac:dyDescent="0.25">
      <c r="A1" s="1" t="s">
        <v>88</v>
      </c>
      <c r="B1" s="1" t="s">
        <v>100</v>
      </c>
      <c r="C1" s="1" t="s">
        <v>17</v>
      </c>
      <c r="D1" s="1" t="s">
        <v>55</v>
      </c>
      <c r="E1" s="1" t="s">
        <v>152</v>
      </c>
      <c r="F1" s="1" t="s">
        <v>98</v>
      </c>
      <c r="G1" s="1" t="s">
        <v>134</v>
      </c>
      <c r="H1" s="1" t="s">
        <v>121</v>
      </c>
    </row>
    <row r="2" spans="1:8" x14ac:dyDescent="0.25">
      <c r="A2" s="1" t="s">
        <v>65</v>
      </c>
    </row>
    <row r="3" spans="1:8" x14ac:dyDescent="0.25">
      <c r="A3" s="1" t="s">
        <v>18</v>
      </c>
    </row>
    <row r="4" spans="1:8" x14ac:dyDescent="0.25">
      <c r="A4" t="s">
        <v>65</v>
      </c>
      <c r="B4" t="str">
        <f>HYPERLINK("https://intetour.com/ru/prices/hotel_price/116/", "Miranda Ichon")</f>
        <v>Miranda Ichon</v>
      </c>
      <c r="G4" t="s">
        <v>5</v>
      </c>
      <c r="H4" t="s">
        <v>123</v>
      </c>
    </row>
    <row r="5" spans="1:8" x14ac:dyDescent="0.25">
      <c r="G5" t="s">
        <v>59</v>
      </c>
      <c r="H5" t="s">
        <v>124</v>
      </c>
    </row>
    <row r="6" spans="1:8" x14ac:dyDescent="0.25">
      <c r="C6" t="s">
        <v>68</v>
      </c>
      <c r="D6" t="s">
        <v>108</v>
      </c>
      <c r="E6">
        <v>22.4</v>
      </c>
    </row>
    <row r="7" spans="1:8" x14ac:dyDescent="0.25">
      <c r="C7" t="s">
        <v>119</v>
      </c>
      <c r="D7" t="s">
        <v>108</v>
      </c>
      <c r="E7">
        <v>90</v>
      </c>
    </row>
    <row r="8" spans="1:8" x14ac:dyDescent="0.25">
      <c r="C8" t="s">
        <v>112</v>
      </c>
      <c r="D8" t="s">
        <v>108</v>
      </c>
      <c r="E8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pane xSplit="8" topLeftCell="I1" activePane="topRight" state="frozen"/>
      <selection pane="topRight"/>
    </sheetView>
  </sheetViews>
  <sheetFormatPr defaultRowHeight="15" x14ac:dyDescent="0.25"/>
  <cols>
    <col min="3" max="3" width="23.85546875" bestFit="1" customWidth="1"/>
  </cols>
  <sheetData>
    <row r="1" spans="1:8" x14ac:dyDescent="0.25">
      <c r="A1" s="1" t="s">
        <v>88</v>
      </c>
      <c r="B1" s="1" t="s">
        <v>100</v>
      </c>
      <c r="C1" s="1" t="s">
        <v>17</v>
      </c>
      <c r="D1" s="1" t="s">
        <v>55</v>
      </c>
      <c r="E1" s="1" t="s">
        <v>152</v>
      </c>
      <c r="F1" s="1" t="s">
        <v>98</v>
      </c>
      <c r="G1" s="1" t="s">
        <v>134</v>
      </c>
      <c r="H1" s="1" t="s">
        <v>121</v>
      </c>
    </row>
    <row r="2" spans="1:8" x14ac:dyDescent="0.25">
      <c r="A2" s="1" t="s">
        <v>107</v>
      </c>
    </row>
    <row r="3" spans="1:8" x14ac:dyDescent="0.25">
      <c r="A3" s="1" t="s">
        <v>140</v>
      </c>
    </row>
    <row r="4" spans="1:8" x14ac:dyDescent="0.25">
      <c r="A4" t="s">
        <v>107</v>
      </c>
      <c r="B4" t="str">
        <f>HYPERLINK("https://intetour.com/ru/prices/hotel_price/32/", "Grand Hyatt Incheon")</f>
        <v>Grand Hyatt Incheon</v>
      </c>
      <c r="G4" t="s">
        <v>21</v>
      </c>
      <c r="H4" t="s">
        <v>132</v>
      </c>
    </row>
    <row r="5" spans="1:8" x14ac:dyDescent="0.25">
      <c r="C5" t="s">
        <v>68</v>
      </c>
      <c r="D5" t="s">
        <v>108</v>
      </c>
      <c r="E5">
        <v>35.200000000000003</v>
      </c>
    </row>
    <row r="6" spans="1:8" x14ac:dyDescent="0.25">
      <c r="C6" t="s">
        <v>61</v>
      </c>
      <c r="D6" t="s">
        <v>108</v>
      </c>
      <c r="E6">
        <v>33</v>
      </c>
    </row>
    <row r="7" spans="1:8" x14ac:dyDescent="0.25">
      <c r="C7" t="s">
        <v>39</v>
      </c>
      <c r="D7" t="s">
        <v>81</v>
      </c>
      <c r="E7">
        <v>143</v>
      </c>
    </row>
    <row r="8" spans="1:8" x14ac:dyDescent="0.25">
      <c r="C8" t="s">
        <v>39</v>
      </c>
      <c r="D8" t="s">
        <v>40</v>
      </c>
      <c r="E8">
        <v>198</v>
      </c>
    </row>
    <row r="9" spans="1:8" x14ac:dyDescent="0.25">
      <c r="C9" t="s">
        <v>39</v>
      </c>
      <c r="D9" t="s">
        <v>45</v>
      </c>
      <c r="E9">
        <v>143</v>
      </c>
    </row>
    <row r="10" spans="1:8" x14ac:dyDescent="0.25">
      <c r="C10" t="s">
        <v>99</v>
      </c>
      <c r="D10" t="s">
        <v>81</v>
      </c>
      <c r="E10">
        <v>143</v>
      </c>
    </row>
    <row r="11" spans="1:8" x14ac:dyDescent="0.25">
      <c r="C11" t="s">
        <v>99</v>
      </c>
      <c r="D11" t="s">
        <v>40</v>
      </c>
      <c r="E11">
        <v>198</v>
      </c>
    </row>
    <row r="12" spans="1:8" x14ac:dyDescent="0.25">
      <c r="C12" t="s">
        <v>99</v>
      </c>
      <c r="D12" t="s">
        <v>45</v>
      </c>
      <c r="E12">
        <v>143</v>
      </c>
    </row>
    <row r="13" spans="1:8" x14ac:dyDescent="0.25">
      <c r="G13" t="s">
        <v>129</v>
      </c>
      <c r="H13" t="s">
        <v>11</v>
      </c>
    </row>
    <row r="14" spans="1:8" x14ac:dyDescent="0.25">
      <c r="C14" t="s">
        <v>68</v>
      </c>
      <c r="D14" t="s">
        <v>108</v>
      </c>
      <c r="E14">
        <v>35.200000000000003</v>
      </c>
    </row>
    <row r="15" spans="1:8" x14ac:dyDescent="0.25">
      <c r="C15" t="s">
        <v>61</v>
      </c>
      <c r="D15" t="s">
        <v>108</v>
      </c>
      <c r="E15">
        <v>33</v>
      </c>
    </row>
    <row r="16" spans="1:8" x14ac:dyDescent="0.25">
      <c r="C16" t="s">
        <v>39</v>
      </c>
      <c r="D16" t="s">
        <v>108</v>
      </c>
      <c r="E16">
        <v>198</v>
      </c>
    </row>
    <row r="17" spans="1:8" x14ac:dyDescent="0.25">
      <c r="C17" t="s">
        <v>99</v>
      </c>
      <c r="D17" t="s">
        <v>108</v>
      </c>
      <c r="E17">
        <v>198</v>
      </c>
    </row>
    <row r="18" spans="1:8" x14ac:dyDescent="0.25">
      <c r="A18" s="1" t="s">
        <v>57</v>
      </c>
    </row>
    <row r="19" spans="1:8" x14ac:dyDescent="0.25">
      <c r="A19" t="s">
        <v>107</v>
      </c>
      <c r="B19" t="str">
        <f>HYPERLINK("https://intetour.com/ru/prices/hotel_price/34/", "Best Western Premier Incheon Airport")</f>
        <v>Best Western Premier Incheon Airport</v>
      </c>
      <c r="G19" t="s">
        <v>66</v>
      </c>
      <c r="H19" t="s">
        <v>11</v>
      </c>
    </row>
    <row r="20" spans="1:8" x14ac:dyDescent="0.25">
      <c r="C20" t="s">
        <v>68</v>
      </c>
      <c r="D20" t="s">
        <v>108</v>
      </c>
      <c r="E20">
        <v>18.149999999999999</v>
      </c>
    </row>
    <row r="21" spans="1:8" x14ac:dyDescent="0.25">
      <c r="C21" t="s">
        <v>119</v>
      </c>
      <c r="D21" t="s">
        <v>136</v>
      </c>
      <c r="E21">
        <v>115.01</v>
      </c>
      <c r="F21">
        <v>36.299999999999997</v>
      </c>
    </row>
    <row r="22" spans="1:8" x14ac:dyDescent="0.25">
      <c r="C22" t="s">
        <v>119</v>
      </c>
      <c r="D22" t="s">
        <v>45</v>
      </c>
      <c r="E22">
        <v>100</v>
      </c>
      <c r="F22">
        <v>36.299999999999997</v>
      </c>
    </row>
    <row r="23" spans="1:8" x14ac:dyDescent="0.25">
      <c r="C23" t="s">
        <v>53</v>
      </c>
      <c r="D23" t="s">
        <v>108</v>
      </c>
      <c r="E23">
        <v>36.299999999999997</v>
      </c>
    </row>
    <row r="24" spans="1:8" x14ac:dyDescent="0.25">
      <c r="C24" t="s">
        <v>112</v>
      </c>
      <c r="D24" t="s">
        <v>136</v>
      </c>
      <c r="E24">
        <v>115.01</v>
      </c>
      <c r="F24">
        <v>36.299999999999997</v>
      </c>
    </row>
    <row r="25" spans="1:8" x14ac:dyDescent="0.25">
      <c r="C25" t="s">
        <v>112</v>
      </c>
      <c r="D25" t="s">
        <v>45</v>
      </c>
      <c r="E25">
        <v>100</v>
      </c>
      <c r="F25">
        <v>36.299999999999997</v>
      </c>
    </row>
    <row r="26" spans="1:8" x14ac:dyDescent="0.25">
      <c r="A26" s="1" t="s">
        <v>95</v>
      </c>
    </row>
    <row r="27" spans="1:8" x14ac:dyDescent="0.25">
      <c r="A27" t="s">
        <v>107</v>
      </c>
      <c r="B27" t="str">
        <f>HYPERLINK("https://intetour.com/ru/prices/hotel_price/325/", "Howard Johnson &amp; Days")</f>
        <v>Howard Johnson &amp; Days</v>
      </c>
      <c r="G27" t="s">
        <v>125</v>
      </c>
      <c r="H27" t="s">
        <v>34</v>
      </c>
    </row>
    <row r="28" spans="1:8" x14ac:dyDescent="0.25">
      <c r="G28" t="s">
        <v>56</v>
      </c>
      <c r="H28" t="s">
        <v>87</v>
      </c>
    </row>
    <row r="29" spans="1:8" x14ac:dyDescent="0.25">
      <c r="C29" t="s">
        <v>68</v>
      </c>
      <c r="D29" t="s">
        <v>108</v>
      </c>
      <c r="E29">
        <v>15</v>
      </c>
    </row>
    <row r="30" spans="1:8" x14ac:dyDescent="0.25">
      <c r="C30" t="s">
        <v>72</v>
      </c>
      <c r="D30" t="s">
        <v>108</v>
      </c>
      <c r="E30">
        <v>66</v>
      </c>
    </row>
    <row r="31" spans="1:8" x14ac:dyDescent="0.25">
      <c r="C31" t="s">
        <v>46</v>
      </c>
      <c r="D31" t="s">
        <v>108</v>
      </c>
      <c r="E31">
        <v>77</v>
      </c>
    </row>
    <row r="32" spans="1:8" x14ac:dyDescent="0.25">
      <c r="C32" t="s">
        <v>19</v>
      </c>
      <c r="D32" t="s">
        <v>108</v>
      </c>
      <c r="E32">
        <v>66</v>
      </c>
    </row>
    <row r="33" spans="3:5" x14ac:dyDescent="0.25">
      <c r="C33" t="s">
        <v>0</v>
      </c>
      <c r="D33" t="s">
        <v>108</v>
      </c>
      <c r="E33">
        <v>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pane xSplit="8" topLeftCell="I1" activePane="topRight" state="frozen"/>
      <selection pane="topRight"/>
    </sheetView>
  </sheetViews>
  <sheetFormatPr defaultRowHeight="15" x14ac:dyDescent="0.25"/>
  <cols>
    <col min="3" max="3" width="26" bestFit="1" customWidth="1"/>
  </cols>
  <sheetData>
    <row r="1" spans="1:8" x14ac:dyDescent="0.25">
      <c r="A1" s="1" t="s">
        <v>88</v>
      </c>
      <c r="B1" s="1" t="s">
        <v>100</v>
      </c>
      <c r="C1" s="1" t="s">
        <v>17</v>
      </c>
      <c r="D1" s="1" t="s">
        <v>55</v>
      </c>
      <c r="E1" s="1" t="s">
        <v>152</v>
      </c>
      <c r="F1" s="1" t="s">
        <v>98</v>
      </c>
      <c r="G1" s="1" t="s">
        <v>134</v>
      </c>
      <c r="H1" s="1" t="s">
        <v>121</v>
      </c>
    </row>
    <row r="2" spans="1:8" x14ac:dyDescent="0.25">
      <c r="A2" s="1" t="s">
        <v>116</v>
      </c>
    </row>
    <row r="3" spans="1:8" x14ac:dyDescent="0.25">
      <c r="A3" s="1" t="s">
        <v>75</v>
      </c>
    </row>
    <row r="4" spans="1:8" x14ac:dyDescent="0.25">
      <c r="A4" t="s">
        <v>116</v>
      </c>
      <c r="B4" t="str">
        <f>HYPERLINK("https://intetour.com/ru/prices/hotel_price/279/", "Ramada Sokcho Hotel")</f>
        <v>Ramada Sokcho Hotel</v>
      </c>
      <c r="G4" t="s">
        <v>23</v>
      </c>
      <c r="H4" t="s">
        <v>34</v>
      </c>
    </row>
    <row r="5" spans="1:8" x14ac:dyDescent="0.25">
      <c r="G5" t="s">
        <v>31</v>
      </c>
      <c r="H5" t="s">
        <v>29</v>
      </c>
    </row>
    <row r="6" spans="1:8" x14ac:dyDescent="0.25">
      <c r="G6" t="s">
        <v>56</v>
      </c>
      <c r="H6" t="s">
        <v>114</v>
      </c>
    </row>
    <row r="7" spans="1:8" x14ac:dyDescent="0.25">
      <c r="C7" t="s">
        <v>68</v>
      </c>
      <c r="D7" t="s">
        <v>108</v>
      </c>
      <c r="E7">
        <v>15</v>
      </c>
    </row>
    <row r="8" spans="1:8" x14ac:dyDescent="0.25">
      <c r="C8" t="s">
        <v>119</v>
      </c>
      <c r="D8" t="s">
        <v>81</v>
      </c>
      <c r="E8">
        <v>145.19999999999999</v>
      </c>
    </row>
    <row r="9" spans="1:8" x14ac:dyDescent="0.25">
      <c r="C9" t="s">
        <v>119</v>
      </c>
      <c r="D9" t="s">
        <v>40</v>
      </c>
      <c r="E9">
        <v>169.4</v>
      </c>
    </row>
    <row r="10" spans="1:8" x14ac:dyDescent="0.25">
      <c r="C10" t="s">
        <v>119</v>
      </c>
      <c r="D10" t="s">
        <v>45</v>
      </c>
      <c r="E10">
        <v>84.7</v>
      </c>
    </row>
    <row r="11" spans="1:8" x14ac:dyDescent="0.25">
      <c r="C11" t="s">
        <v>38</v>
      </c>
      <c r="D11" t="s">
        <v>81</v>
      </c>
      <c r="E11">
        <v>169.4</v>
      </c>
    </row>
    <row r="12" spans="1:8" x14ac:dyDescent="0.25">
      <c r="C12" t="s">
        <v>38</v>
      </c>
      <c r="D12" t="s">
        <v>40</v>
      </c>
      <c r="E12">
        <v>193.6</v>
      </c>
    </row>
    <row r="13" spans="1:8" x14ac:dyDescent="0.25">
      <c r="C13" t="s">
        <v>38</v>
      </c>
      <c r="D13" t="s">
        <v>45</v>
      </c>
      <c r="E13">
        <v>108.9</v>
      </c>
    </row>
    <row r="14" spans="1:8" x14ac:dyDescent="0.25">
      <c r="C14" t="s">
        <v>112</v>
      </c>
      <c r="D14" t="s">
        <v>81</v>
      </c>
      <c r="E14">
        <v>145.19999999999999</v>
      </c>
    </row>
    <row r="15" spans="1:8" x14ac:dyDescent="0.25">
      <c r="C15" t="s">
        <v>112</v>
      </c>
      <c r="D15" t="s">
        <v>40</v>
      </c>
      <c r="E15">
        <v>169.4</v>
      </c>
    </row>
    <row r="16" spans="1:8" x14ac:dyDescent="0.25">
      <c r="C16" t="s">
        <v>112</v>
      </c>
      <c r="D16" t="s">
        <v>45</v>
      </c>
      <c r="E16">
        <v>84.7</v>
      </c>
    </row>
    <row r="17" spans="3:8" x14ac:dyDescent="0.25">
      <c r="G17" t="s">
        <v>33</v>
      </c>
      <c r="H17" t="s">
        <v>32</v>
      </c>
    </row>
    <row r="18" spans="3:8" x14ac:dyDescent="0.25">
      <c r="G18" t="s">
        <v>28</v>
      </c>
      <c r="H18" t="s">
        <v>58</v>
      </c>
    </row>
    <row r="19" spans="3:8" x14ac:dyDescent="0.25">
      <c r="G19" t="s">
        <v>122</v>
      </c>
      <c r="H19" t="s">
        <v>90</v>
      </c>
    </row>
    <row r="20" spans="3:8" x14ac:dyDescent="0.25">
      <c r="C20" t="s">
        <v>68</v>
      </c>
      <c r="D20" t="s">
        <v>108</v>
      </c>
      <c r="E20">
        <v>15</v>
      </c>
    </row>
    <row r="21" spans="3:8" x14ac:dyDescent="0.25">
      <c r="C21" t="s">
        <v>119</v>
      </c>
      <c r="D21" t="s">
        <v>108</v>
      </c>
      <c r="E21">
        <v>242</v>
      </c>
    </row>
    <row r="22" spans="3:8" x14ac:dyDescent="0.25">
      <c r="C22" t="s">
        <v>38</v>
      </c>
      <c r="D22" t="s">
        <v>108</v>
      </c>
      <c r="E22">
        <v>253</v>
      </c>
    </row>
    <row r="23" spans="3:8" x14ac:dyDescent="0.25">
      <c r="C23" t="s">
        <v>112</v>
      </c>
      <c r="D23" t="s">
        <v>108</v>
      </c>
      <c r="E23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pane xSplit="8" topLeftCell="I1" activePane="topRight" state="frozen"/>
      <selection pane="topRight" activeCell="M7" sqref="M7"/>
    </sheetView>
  </sheetViews>
  <sheetFormatPr defaultRowHeight="15" x14ac:dyDescent="0.25"/>
  <cols>
    <col min="3" max="3" width="23.85546875" bestFit="1" customWidth="1"/>
  </cols>
  <sheetData>
    <row r="1" spans="1:8" x14ac:dyDescent="0.25">
      <c r="A1" s="1" t="s">
        <v>88</v>
      </c>
      <c r="B1" s="1" t="s">
        <v>100</v>
      </c>
      <c r="C1" s="1" t="s">
        <v>17</v>
      </c>
      <c r="D1" s="1" t="s">
        <v>55</v>
      </c>
      <c r="E1" s="1" t="s">
        <v>152</v>
      </c>
      <c r="F1" s="1" t="s">
        <v>98</v>
      </c>
      <c r="G1" s="1" t="s">
        <v>134</v>
      </c>
      <c r="H1" s="1" t="s">
        <v>121</v>
      </c>
    </row>
    <row r="2" spans="1:8" x14ac:dyDescent="0.25">
      <c r="A2" s="1" t="s">
        <v>126</v>
      </c>
    </row>
    <row r="3" spans="1:8" x14ac:dyDescent="0.25">
      <c r="A3" s="1" t="s">
        <v>62</v>
      </c>
    </row>
    <row r="4" spans="1:8" x14ac:dyDescent="0.25">
      <c r="A4" t="s">
        <v>126</v>
      </c>
      <c r="B4" t="str">
        <f>HYPERLINK("https://intetour.com/ru/prices/hotel_price/319/", "B&amp;Beach")</f>
        <v>B&amp;Beach</v>
      </c>
      <c r="G4" t="s">
        <v>147</v>
      </c>
      <c r="H4" t="s">
        <v>103</v>
      </c>
    </row>
    <row r="5" spans="1:8" x14ac:dyDescent="0.25">
      <c r="C5" t="s">
        <v>68</v>
      </c>
      <c r="D5" t="s">
        <v>108</v>
      </c>
      <c r="E5">
        <v>5.01</v>
      </c>
    </row>
    <row r="6" spans="1:8" x14ac:dyDescent="0.25">
      <c r="C6" t="s">
        <v>26</v>
      </c>
      <c r="D6" t="s">
        <v>136</v>
      </c>
      <c r="E6">
        <v>115.01</v>
      </c>
    </row>
    <row r="7" spans="1:8" x14ac:dyDescent="0.25">
      <c r="C7" t="s">
        <v>26</v>
      </c>
      <c r="D7" t="s">
        <v>45</v>
      </c>
      <c r="E7">
        <v>70</v>
      </c>
    </row>
    <row r="8" spans="1:8" x14ac:dyDescent="0.25">
      <c r="C8" t="s">
        <v>20</v>
      </c>
      <c r="D8" t="s">
        <v>136</v>
      </c>
      <c r="E8">
        <v>115.01</v>
      </c>
    </row>
    <row r="9" spans="1:8" x14ac:dyDescent="0.25">
      <c r="C9" t="s">
        <v>20</v>
      </c>
      <c r="D9" t="s">
        <v>45</v>
      </c>
      <c r="E9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Seoul</vt:lpstr>
      <vt:lpstr>Asan</vt:lpstr>
      <vt:lpstr>Busan</vt:lpstr>
      <vt:lpstr>Gyeongju</vt:lpstr>
      <vt:lpstr>Icheon</vt:lpstr>
      <vt:lpstr>Incheon</vt:lpstr>
      <vt:lpstr>Sokcho</vt:lpstr>
      <vt:lpstr>Yeosu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User</cp:lastModifiedBy>
  <dcterms:created xsi:type="dcterms:W3CDTF">2017-11-16T21:56:39Z</dcterms:created>
  <dcterms:modified xsi:type="dcterms:W3CDTF">2018-02-23T08:32:11Z</dcterms:modified>
</cp:coreProperties>
</file>